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latório Construção Naval" sheetId="1" state="visible" r:id="rId2"/>
  </sheets>
  <definedNames>
    <definedName function="false" hidden="true" localSheetId="0" name="_xlnm._FilterDatabase" vbProcedure="false">'Relatório Construção Naval'!$A$1:$P$467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<sst xmlns="http://schemas.openxmlformats.org/spreadsheetml/2006/main" count="6685" uniqueCount="1658">
  <si>
    <t xml:space="preserve">Matrícula</t>
  </si>
  <si>
    <t xml:space="preserve">Nome</t>
  </si>
  <si>
    <t xml:space="preserve">Cpf</t>
  </si>
  <si>
    <t xml:space="preserve">ano_letivo_ini</t>
  </si>
  <si>
    <t xml:space="preserve">Periodo_letivo_ini</t>
  </si>
  <si>
    <t xml:space="preserve">Sit_Matricula</t>
  </si>
  <si>
    <t xml:space="preserve">dt_matricula</t>
  </si>
  <si>
    <t xml:space="preserve">DT_Rematricula</t>
  </si>
  <si>
    <t xml:space="preserve">Ultimo_Periodo_Letivo_Presente</t>
  </si>
  <si>
    <t xml:space="preserve">Situacao_Ultimo_Periodo_Letivo</t>
  </si>
  <si>
    <t xml:space="preserve">Ultimo_Evento_Matricula</t>
  </si>
  <si>
    <t xml:space="preserve">__Dt_Conclusao_Curso</t>
  </si>
  <si>
    <t xml:space="preserve">Ano_Let_Atual</t>
  </si>
  <si>
    <t xml:space="preserve">Periodo_Let_Atual</t>
  </si>
  <si>
    <t xml:space="preserve">Ultima_Aula_Presente</t>
  </si>
  <si>
    <t xml:space="preserve">INGRESSO</t>
  </si>
  <si>
    <t xml:space="preserve">Período Letivo</t>
  </si>
  <si>
    <t xml:space="preserve">VAGAS OFERTADAS</t>
  </si>
  <si>
    <t xml:space="preserve">INGRESSANTES</t>
  </si>
  <si>
    <t xml:space="preserve">CONCLUÍDO </t>
  </si>
  <si>
    <t xml:space="preserve">ABANDONO</t>
  </si>
  <si>
    <t xml:space="preserve">TRANSFERIDO INTERNO</t>
  </si>
  <si>
    <t xml:space="preserve">CANCELADO VOLUNTARIAMENTE</t>
  </si>
  <si>
    <t xml:space="preserve">CANCELADO COMPULSORIAMENTE</t>
  </si>
  <si>
    <t xml:space="preserve">TRANCADO</t>
  </si>
  <si>
    <t xml:space="preserve">MATRICULADOS </t>
  </si>
  <si>
    <t xml:space="preserve">EM ABERTO</t>
  </si>
  <si>
    <t xml:space="preserve">TOTAL</t>
  </si>
  <si>
    <t xml:space="preserve">TURNO</t>
  </si>
  <si>
    <t xml:space="preserve">20192112020086</t>
  </si>
  <si>
    <t xml:space="preserve">ABIMAEL DOS SANTOS VASCONCELOS</t>
  </si>
  <si>
    <t xml:space="preserve">082.673.273-98</t>
  </si>
  <si>
    <t xml:space="preserve">2019</t>
  </si>
  <si>
    <t xml:space="preserve">2</t>
  </si>
  <si>
    <t xml:space="preserve">0</t>
  </si>
  <si>
    <t xml:space="preserve">23/09/2019</t>
  </si>
  <si>
    <t xml:space="preserve">2019/2</t>
  </si>
  <si>
    <t xml:space="preserve">Em Aberto</t>
  </si>
  <si>
    <t xml:space="preserve">Renovou matrícula: 23/09/2019</t>
  </si>
  <si>
    <t xml:space="preserve">29/06/2020</t>
  </si>
  <si>
    <t xml:space="preserve">Egressos (sem êxito)</t>
  </si>
  <si>
    <t xml:space="preserve">2011/1</t>
  </si>
  <si>
    <t xml:space="preserve">NOTURNO</t>
  </si>
  <si>
    <t xml:space="preserve">20141112020146</t>
  </si>
  <si>
    <t xml:space="preserve">ABIMAEL GUILHERME DOS SANTOS</t>
  </si>
  <si>
    <t xml:space="preserve">061.665.853-22</t>
  </si>
  <si>
    <t xml:space="preserve">2014</t>
  </si>
  <si>
    <t xml:space="preserve">1</t>
  </si>
  <si>
    <t xml:space="preserve">6</t>
  </si>
  <si>
    <t xml:space="preserve">15/04/2014</t>
  </si>
  <si>
    <t xml:space="preserve">2017/2</t>
  </si>
  <si>
    <t xml:space="preserve">Aprovado</t>
  </si>
  <si>
    <t xml:space="preserve">Concluiu: 16/05/2018</t>
  </si>
  <si>
    <t xml:space="preserve">16/05/2018</t>
  </si>
  <si>
    <t xml:space="preserve">2017</t>
  </si>
  <si>
    <t xml:space="preserve">20111112020236</t>
  </si>
  <si>
    <t xml:space="preserve">ADOLFO FERREIRA SILVEIRA</t>
  </si>
  <si>
    <t xml:space="preserve">059.055.953-21</t>
  </si>
  <si>
    <t xml:space="preserve">2011</t>
  </si>
  <si>
    <t xml:space="preserve">9</t>
  </si>
  <si>
    <t xml:space="preserve">10/02/2011</t>
  </si>
  <si>
    <t xml:space="preserve">2012/2</t>
  </si>
  <si>
    <t xml:space="preserve">Abandonou</t>
  </si>
  <si>
    <t xml:space="preserve">Desistência (Evasão): 20/11/2013</t>
  </si>
  <si>
    <t xml:space="preserve">2012</t>
  </si>
  <si>
    <t xml:space="preserve">21/06/2013</t>
  </si>
  <si>
    <t xml:space="preserve">TRANSFERIDO EXTERNO</t>
  </si>
  <si>
    <t xml:space="preserve">2011/2</t>
  </si>
  <si>
    <t xml:space="preserve">MATUTINO</t>
  </si>
  <si>
    <t xml:space="preserve">20171112020091</t>
  </si>
  <si>
    <t xml:space="preserve">ADRIANA MARIA DE FREITAS</t>
  </si>
  <si>
    <t xml:space="preserve">014.824.313-43</t>
  </si>
  <si>
    <t xml:space="preserve">05/05/2017</t>
  </si>
  <si>
    <t xml:space="preserve">2017/1</t>
  </si>
  <si>
    <t xml:space="preserve">Desistência (Evasão): 29/12/2017</t>
  </si>
  <si>
    <t xml:space="preserve">25/10/2017</t>
  </si>
  <si>
    <t xml:space="preserve">20112112020100</t>
  </si>
  <si>
    <t xml:space="preserve">ADRIANO DUTRA ARAUJO</t>
  </si>
  <si>
    <t xml:space="preserve">603.512.063-61</t>
  </si>
  <si>
    <t xml:space="preserve">19/07/2011</t>
  </si>
  <si>
    <t xml:space="preserve">2012/1</t>
  </si>
  <si>
    <t xml:space="preserve">Desistência (Evasão): 09/04/2013</t>
  </si>
  <si>
    <t xml:space="preserve">04/01/2013</t>
  </si>
  <si>
    <t xml:space="preserve">20132112020023</t>
  </si>
  <si>
    <t xml:space="preserve">AÍRES DOUGLAS ARAÚJO</t>
  </si>
  <si>
    <t xml:space="preserve">067.903.443-90</t>
  </si>
  <si>
    <t xml:space="preserve">2013</t>
  </si>
  <si>
    <t xml:space="preserve">17/10/2013</t>
  </si>
  <si>
    <t xml:space="preserve">2014/2</t>
  </si>
  <si>
    <t xml:space="preserve">Concluiu: 30/05/2015</t>
  </si>
  <si>
    <t xml:space="preserve">30/05/2015</t>
  </si>
  <si>
    <t xml:space="preserve">3</t>
  </si>
  <si>
    <t xml:space="preserve">11/04/2015</t>
  </si>
  <si>
    <t xml:space="preserve">20142112020225</t>
  </si>
  <si>
    <t xml:space="preserve">ALADIA DE ANDRADE SOUSA</t>
  </si>
  <si>
    <t xml:space="preserve">065.881.453-22</t>
  </si>
  <si>
    <t xml:space="preserve">24/11/2014</t>
  </si>
  <si>
    <t xml:space="preserve">2015/1</t>
  </si>
  <si>
    <t xml:space="preserve">Desistência (Evasão): 29/12/2015</t>
  </si>
  <si>
    <t xml:space="preserve">2015</t>
  </si>
  <si>
    <t xml:space="preserve">16/12/2015</t>
  </si>
  <si>
    <t xml:space="preserve">Egressos (com êxito) </t>
  </si>
  <si>
    <t xml:space="preserve">20191112020096</t>
  </si>
  <si>
    <t xml:space="preserve">ALANA PAULA DO VALE</t>
  </si>
  <si>
    <t xml:space="preserve">052.688.623-40</t>
  </si>
  <si>
    <t xml:space="preserve">20</t>
  </si>
  <si>
    <t xml:space="preserve">30/04/2019</t>
  </si>
  <si>
    <t xml:space="preserve">2019/1</t>
  </si>
  <si>
    <t xml:space="preserve">Cancelou Compulsório</t>
  </si>
  <si>
    <t xml:space="preserve">Cancelamento Compulsório: 29/05/2019</t>
  </si>
  <si>
    <t xml:space="preserve">18/10/2019</t>
  </si>
  <si>
    <t xml:space="preserve">20181112020250</t>
  </si>
  <si>
    <t xml:space="preserve">ALBERTO JORGE DE CARVALHO</t>
  </si>
  <si>
    <t xml:space="preserve">204.996.633-49</t>
  </si>
  <si>
    <t xml:space="preserve">2018</t>
  </si>
  <si>
    <t xml:space="preserve">27/04/2018</t>
  </si>
  <si>
    <t xml:space="preserve">2018/1</t>
  </si>
  <si>
    <t xml:space="preserve">Desistência (Evasão): 27/12/2018</t>
  </si>
  <si>
    <t xml:space="preserve">19/11/2018</t>
  </si>
  <si>
    <t xml:space="preserve">Com estudos interrompidos </t>
  </si>
  <si>
    <t xml:space="preserve">INTERCÂMBIO</t>
  </si>
  <si>
    <t xml:space="preserve">2013/1</t>
  </si>
  <si>
    <t xml:space="preserve">20171112020334</t>
  </si>
  <si>
    <t xml:space="preserve">ALBERTO JORGE SILVA BARBOSA FILHO</t>
  </si>
  <si>
    <t xml:space="preserve">048.512.733-47</t>
  </si>
  <si>
    <t xml:space="preserve">TRANCADA</t>
  </si>
  <si>
    <t xml:space="preserve">20132112020279</t>
  </si>
  <si>
    <t xml:space="preserve">ALESSANDRA MAGNA DE VASCONCELOS</t>
  </si>
  <si>
    <t xml:space="preserve">071.286.793-75</t>
  </si>
  <si>
    <t xml:space="preserve">21/11/2013</t>
  </si>
  <si>
    <t xml:space="preserve">2014/1</t>
  </si>
  <si>
    <t xml:space="preserve">Desistência (Evasão): 03/12/2014</t>
  </si>
  <si>
    <t xml:space="preserve">20/10/2014</t>
  </si>
  <si>
    <t xml:space="preserve">VÍNCULO INSTITUCIONAL</t>
  </si>
  <si>
    <t xml:space="preserve">2013/2</t>
  </si>
  <si>
    <t xml:space="preserve">20131112020165</t>
  </si>
  <si>
    <t xml:space="preserve">ALESSANDRO DE OLIVEIRA GONDIM</t>
  </si>
  <si>
    <t xml:space="preserve">021.213.783-24</t>
  </si>
  <si>
    <t xml:space="preserve">22/07/2013</t>
  </si>
  <si>
    <t xml:space="preserve">2016/2</t>
  </si>
  <si>
    <t xml:space="preserve">Desistência (Evasão): 22/06/2017</t>
  </si>
  <si>
    <t xml:space="preserve">12/04/2017</t>
  </si>
  <si>
    <t xml:space="preserve">20151112020089</t>
  </si>
  <si>
    <t xml:space="preserve">ALEX JUNIOR CRUZ</t>
  </si>
  <si>
    <t xml:space="preserve">066.734.293-13</t>
  </si>
  <si>
    <t xml:space="preserve">07/05/2015</t>
  </si>
  <si>
    <t xml:space="preserve">20171112020121</t>
  </si>
  <si>
    <t xml:space="preserve">ALEX SANTANA OLIVEIRA</t>
  </si>
  <si>
    <t xml:space="preserve">642.328.243-91</t>
  </si>
  <si>
    <t xml:space="preserve">20152112020133</t>
  </si>
  <si>
    <t xml:space="preserve">ALEXANDRE FREITAS BATALHA</t>
  </si>
  <si>
    <t xml:space="preserve">684.811.952-00</t>
  </si>
  <si>
    <t xml:space="preserve">21/01/2016</t>
  </si>
  <si>
    <t xml:space="preserve">Concluiu: 01/11/2017</t>
  </si>
  <si>
    <t xml:space="preserve">01/11/2017</t>
  </si>
  <si>
    <t xml:space="preserve">26/10/2017</t>
  </si>
  <si>
    <t xml:space="preserve">20142112020160</t>
  </si>
  <si>
    <t xml:space="preserve">ALISSON AIRES DE ARAUJO</t>
  </si>
  <si>
    <t xml:space="preserve">613.860.743-06</t>
  </si>
  <si>
    <t xml:space="preserve">20/11/2014</t>
  </si>
  <si>
    <t xml:space="preserve">2015/2</t>
  </si>
  <si>
    <t xml:space="preserve">Desistência (Evasão): 06/06/2016</t>
  </si>
  <si>
    <t xml:space="preserve">30/05/2016</t>
  </si>
  <si>
    <t xml:space="preserve">20182112020216</t>
  </si>
  <si>
    <t xml:space="preserve">ALISSON VASCONCELOS RAMOS</t>
  </si>
  <si>
    <t xml:space="preserve">078.104.953-99</t>
  </si>
  <si>
    <t xml:space="preserve">05/12/2018</t>
  </si>
  <si>
    <t xml:space="preserve">2018/2</t>
  </si>
  <si>
    <t xml:space="preserve">Desistência (Evasão): 14/06/2019</t>
  </si>
  <si>
    <t xml:space="preserve">08/05/2019</t>
  </si>
  <si>
    <t xml:space="preserve">2014/3</t>
  </si>
  <si>
    <t xml:space="preserve">20161112020078</t>
  </si>
  <si>
    <t xml:space="preserve">AMANDA ERICA VASCONCELOS</t>
  </si>
  <si>
    <t xml:space="preserve">059.631.273-35</t>
  </si>
  <si>
    <t xml:space="preserve">2016</t>
  </si>
  <si>
    <t xml:space="preserve">09/06/2016</t>
  </si>
  <si>
    <t xml:space="preserve">18/04/2017</t>
  </si>
  <si>
    <t xml:space="preserve">20171112020113</t>
  </si>
  <si>
    <t xml:space="preserve">AMARA ÉRICA DE PAULO</t>
  </si>
  <si>
    <t xml:space="preserve">072.084.423-12</t>
  </si>
  <si>
    <t xml:space="preserve">20161112020027</t>
  </si>
  <si>
    <t xml:space="preserve">ANA CAMILENA DOS SANTOS</t>
  </si>
  <si>
    <t xml:space="preserve">072.110.093-73</t>
  </si>
  <si>
    <t xml:space="preserve">15/05/2018</t>
  </si>
  <si>
    <t xml:space="preserve">20181112020099</t>
  </si>
  <si>
    <t xml:space="preserve">ANA CARLA ALVES DA ROCHA</t>
  </si>
  <si>
    <t xml:space="preserve">077.840.835-30</t>
  </si>
  <si>
    <t xml:space="preserve">20192112020221</t>
  </si>
  <si>
    <t xml:space="preserve">ANA FLÁVIA TATAGIBA DA SILVA</t>
  </si>
  <si>
    <t xml:space="preserve">082.862.593-00</t>
  </si>
  <si>
    <t xml:space="preserve">29/10/2019</t>
  </si>
  <si>
    <t xml:space="preserve">Cancelamento Compulsório: 07/11/2019</t>
  </si>
  <si>
    <t xml:space="preserve">20191112020029</t>
  </si>
  <si>
    <t xml:space="preserve">ANA KEILA RIBEIRO DE SOUSA</t>
  </si>
  <si>
    <t xml:space="preserve">069.661.553-30</t>
  </si>
  <si>
    <t xml:space="preserve">29/04/2019</t>
  </si>
  <si>
    <t xml:space="preserve">Trancado</t>
  </si>
  <si>
    <t xml:space="preserve">Trancamento de Período: 13/11/2019</t>
  </si>
  <si>
    <t xml:space="preserve">2016/1</t>
  </si>
  <si>
    <t xml:space="preserve">20131112020203</t>
  </si>
  <si>
    <t xml:space="preserve">ANA LETÍCIA DE OLIVEIRA VASCONCELOS</t>
  </si>
  <si>
    <t xml:space="preserve">057.550.613-00</t>
  </si>
  <si>
    <t xml:space="preserve">Desistência (Evasão): 24/02/2014</t>
  </si>
  <si>
    <t xml:space="preserve">22/11/2013</t>
  </si>
  <si>
    <t xml:space="preserve">20132112020163</t>
  </si>
  <si>
    <t xml:space="preserve">ANA NAYSA ALBUQUERQUE TEIXEIRA</t>
  </si>
  <si>
    <t xml:space="preserve">063.093.113-52</t>
  </si>
  <si>
    <t xml:space="preserve">19/11/2013</t>
  </si>
  <si>
    <t xml:space="preserve">Desistência (Evasão): 11/06/2014</t>
  </si>
  <si>
    <t xml:space="preserve">05/05/2014</t>
  </si>
  <si>
    <t xml:space="preserve">20171112020326</t>
  </si>
  <si>
    <t xml:space="preserve">ANA PATRÍCIA COUTO OLIVEIRA</t>
  </si>
  <si>
    <t xml:space="preserve">035.996.303-05</t>
  </si>
  <si>
    <t xml:space="preserve">Desistência (Evasão): 07/12/2018</t>
  </si>
  <si>
    <t xml:space="preserve">20141112020103</t>
  </si>
  <si>
    <t xml:space="preserve">ANCHIETA JUNIOR MUNIZ FREITAS</t>
  </si>
  <si>
    <t xml:space="preserve">054.578.793-99</t>
  </si>
  <si>
    <t xml:space="preserve">02/06/2014</t>
  </si>
  <si>
    <t xml:space="preserve">Desistência (Evasão): 04/11/2014</t>
  </si>
  <si>
    <t xml:space="preserve">16/10/2014</t>
  </si>
  <si>
    <t xml:space="preserve">20121112020303</t>
  </si>
  <si>
    <t xml:space="preserve">ANDERSON DA SILVA SOARES</t>
  </si>
  <si>
    <t xml:space="preserve">046.651.893-58</t>
  </si>
  <si>
    <t xml:space="preserve">12/04/2012</t>
  </si>
  <si>
    <t xml:space="preserve">Desistência (Evasão): 25/08/2017</t>
  </si>
  <si>
    <t xml:space="preserve">02/01/2013</t>
  </si>
  <si>
    <t xml:space="preserve">20121112020036</t>
  </si>
  <si>
    <t xml:space="preserve">ANDERSON LIMEIRA LIMA</t>
  </si>
  <si>
    <t xml:space="preserve">059.139.123-65</t>
  </si>
  <si>
    <t xml:space="preserve">20131112020149</t>
  </si>
  <si>
    <t xml:space="preserve">ANDERSON NERY DE ARAÚJO</t>
  </si>
  <si>
    <t xml:space="preserve">007.243.593-38</t>
  </si>
  <si>
    <t xml:space="preserve">10</t>
  </si>
  <si>
    <t xml:space="preserve">Cancelou</t>
  </si>
  <si>
    <t xml:space="preserve">Cancelamento Voluntário: 31/03/2014</t>
  </si>
  <si>
    <t xml:space="preserve">30/04/2014</t>
  </si>
  <si>
    <t xml:space="preserve">20191112020088</t>
  </si>
  <si>
    <t xml:space="preserve">ANDRE ALISSON PARA DOS SANTOS</t>
  </si>
  <si>
    <t xml:space="preserve">614.381.853-32</t>
  </si>
  <si>
    <t xml:space="preserve">Desistência (Evasão): 04/12/2019</t>
  </si>
  <si>
    <t xml:space="preserve">20151112020160</t>
  </si>
  <si>
    <t xml:space="preserve">ANDRÉ POSSIDONIO DE FREITAS</t>
  </si>
  <si>
    <t xml:space="preserve">614.132.063-52</t>
  </si>
  <si>
    <t xml:space="preserve">Cancelamento Voluntário: 24/02/2016</t>
  </si>
  <si>
    <t xml:space="preserve">20171112020270</t>
  </si>
  <si>
    <t xml:space="preserve">ANDREIA CRISTINA DE FREITAS</t>
  </si>
  <si>
    <t xml:space="preserve">075.420.803-69</t>
  </si>
  <si>
    <t xml:space="preserve">16/10/2019</t>
  </si>
  <si>
    <t xml:space="preserve">20182112020224</t>
  </si>
  <si>
    <t xml:space="preserve">ANDREZA MARIA MARIANO</t>
  </si>
  <si>
    <t xml:space="preserve">082.636.793-38</t>
  </si>
  <si>
    <t xml:space="preserve">20132112020066</t>
  </si>
  <si>
    <t xml:space="preserve">ANGÉLICA SOUSA LIMA</t>
  </si>
  <si>
    <t xml:space="preserve">071.427.393-71</t>
  </si>
  <si>
    <t xml:space="preserve">20142112020187</t>
  </si>
  <si>
    <t xml:space="preserve">ANTONIA SARA SOUZA ARAUJO</t>
  </si>
  <si>
    <t xml:space="preserve">075.767.773-89</t>
  </si>
  <si>
    <t xml:space="preserve">Desistência (Evasão): 25/06/2018</t>
  </si>
  <si>
    <t xml:space="preserve">28/05/2016</t>
  </si>
  <si>
    <t xml:space="preserve">20191112020169</t>
  </si>
  <si>
    <t xml:space="preserve">ANTONIO CARLOS DE MORAIS SOUSA</t>
  </si>
  <si>
    <t xml:space="preserve">615.564.973-18</t>
  </si>
  <si>
    <t xml:space="preserve">02/05/2019</t>
  </si>
  <si>
    <t xml:space="preserve">Renovou matrícula: 02/05/2019</t>
  </si>
  <si>
    <t xml:space="preserve">20152112020117</t>
  </si>
  <si>
    <t xml:space="preserve">ANTONIO CONCEIÇÃO FEITOSA FILHO</t>
  </si>
  <si>
    <t xml:space="preserve">075.607.013-96</t>
  </si>
  <si>
    <t xml:space="preserve">2020/1</t>
  </si>
  <si>
    <t xml:space="preserve">Matriculado</t>
  </si>
  <si>
    <t xml:space="preserve">Renovou matrícula: 19/11/2018</t>
  </si>
  <si>
    <t xml:space="preserve">2020</t>
  </si>
  <si>
    <t xml:space="preserve">07/11/2020</t>
  </si>
  <si>
    <t xml:space="preserve">20171112020040</t>
  </si>
  <si>
    <t xml:space="preserve">ANTONIO EDIONES NASCIMENTO CRUZ</t>
  </si>
  <si>
    <t xml:space="preserve">063.147.193-64</t>
  </si>
  <si>
    <t xml:space="preserve">20121112020184</t>
  </si>
  <si>
    <t xml:space="preserve">ANTONIO EDNARDO SOUSA DOS SANTOS</t>
  </si>
  <si>
    <t xml:space="preserve">059.055.623-18</t>
  </si>
  <si>
    <t xml:space="preserve">Desistência (Evasão): 22/07/2013</t>
  </si>
  <si>
    <t xml:space="preserve">20161112020191</t>
  </si>
  <si>
    <t xml:space="preserve">ANTONIO GILSON DE FREITAS</t>
  </si>
  <si>
    <t xml:space="preserve">075.777.343-57</t>
  </si>
  <si>
    <t xml:space="preserve">Concluiu: 09/05/2019</t>
  </si>
  <si>
    <t xml:space="preserve">09/05/2019</t>
  </si>
  <si>
    <t xml:space="preserve">Total</t>
  </si>
  <si>
    <t xml:space="preserve">20161112020256</t>
  </si>
  <si>
    <t xml:space="preserve">ANTONIO GLEILSON DE ARAUJO</t>
  </si>
  <si>
    <t xml:space="preserve">038.124.353-22</t>
  </si>
  <si>
    <t xml:space="preserve">Desistência (Evasão): 01/12/2016</t>
  </si>
  <si>
    <t xml:space="preserve">18/10/2016</t>
  </si>
  <si>
    <t xml:space="preserve">20141112020154</t>
  </si>
  <si>
    <t xml:space="preserve">ANTONIO LEONARDO SALES</t>
  </si>
  <si>
    <t xml:space="preserve">065.936.173-69</t>
  </si>
  <si>
    <t xml:space="preserve">20171112020059</t>
  </si>
  <si>
    <t xml:space="preserve">ANTÔNIO MARCOS GOMES DE MARIA</t>
  </si>
  <si>
    <t xml:space="preserve">606.191.363-08</t>
  </si>
  <si>
    <t xml:space="preserve">20161112020108</t>
  </si>
  <si>
    <t xml:space="preserve">ANTONIO ORLANDO VALENTIM FILHO</t>
  </si>
  <si>
    <t xml:space="preserve">066.734.283-41</t>
  </si>
  <si>
    <t xml:space="preserve">20132112020341</t>
  </si>
  <si>
    <t xml:space="preserve">ANTÔNIO WENDEL DOS SANTOS</t>
  </si>
  <si>
    <t xml:space="preserve">045.996.333-30</t>
  </si>
  <si>
    <t xml:space="preserve">20152112020125</t>
  </si>
  <si>
    <t xml:space="preserve">ANTONIO WERBESON ALVES DE OLIVEIRA</t>
  </si>
  <si>
    <t xml:space="preserve">071.364.613-67</t>
  </si>
  <si>
    <t xml:space="preserve">20181112020080</t>
  </si>
  <si>
    <t xml:space="preserve">ARIEL MONTEIRO VASCONCELOS</t>
  </si>
  <si>
    <t xml:space="preserve">037.721.193-10</t>
  </si>
  <si>
    <t xml:space="preserve">Cancelamento Compulsório: 12/06/2018</t>
  </si>
  <si>
    <t xml:space="preserve">20142112020063</t>
  </si>
  <si>
    <t xml:space="preserve">ARTUR NUNES DE FREITAS</t>
  </si>
  <si>
    <t xml:space="preserve">064.875.173-21</t>
  </si>
  <si>
    <t xml:space="preserve">Desistência (Evasão): 19/04/2015</t>
  </si>
  <si>
    <t xml:space="preserve">20141112020162</t>
  </si>
  <si>
    <t xml:space="preserve">ASSUNÇÃO NAYARA SILVA DE MELO</t>
  </si>
  <si>
    <t xml:space="preserve">061.852.363-46</t>
  </si>
  <si>
    <t xml:space="preserve">20132112020058</t>
  </si>
  <si>
    <t xml:space="preserve">ÁVILA EVELINE CUNHA ARAUJO</t>
  </si>
  <si>
    <t xml:space="preserve">068.244.643-25</t>
  </si>
  <si>
    <t xml:space="preserve">Concluiu: 17/12/2015</t>
  </si>
  <si>
    <t xml:space="preserve">17/12/2015</t>
  </si>
  <si>
    <t xml:space="preserve">20111112020343</t>
  </si>
  <si>
    <t xml:space="preserve">AZARIAS DE PAULO FERREIRA</t>
  </si>
  <si>
    <t xml:space="preserve">015.031.823-55</t>
  </si>
  <si>
    <t xml:space="preserve">Desistência (Evasão): 08/04/2012</t>
  </si>
  <si>
    <t xml:space="preserve">13/07/2011</t>
  </si>
  <si>
    <t xml:space="preserve">20142112020039</t>
  </si>
  <si>
    <t xml:space="preserve">BEATRIZ BISPO DE ARAUJO</t>
  </si>
  <si>
    <t xml:space="preserve">068.124.863-70</t>
  </si>
  <si>
    <t xml:space="preserve">Desistência (Evasão): 01/06/2015</t>
  </si>
  <si>
    <t xml:space="preserve">20142112020209</t>
  </si>
  <si>
    <t xml:space="preserve">BENEDITA MARTA DOURADO MATIAS</t>
  </si>
  <si>
    <t xml:space="preserve">064.192.853-05</t>
  </si>
  <si>
    <t xml:space="preserve">20/10/2017</t>
  </si>
  <si>
    <t xml:space="preserve">20151112020186</t>
  </si>
  <si>
    <t xml:space="preserve">BRENO ANTONIO DA SILVA</t>
  </si>
  <si>
    <t xml:space="preserve">065.724.713-81</t>
  </si>
  <si>
    <t xml:space="preserve">20161112020329</t>
  </si>
  <si>
    <t xml:space="preserve">Desistência (Evasão): 12/05/2017</t>
  </si>
  <si>
    <t xml:space="preserve">20172112020073</t>
  </si>
  <si>
    <t xml:space="preserve">BRENO DE SOUSA MONTEIRO</t>
  </si>
  <si>
    <t xml:space="preserve">061.480.783-25</t>
  </si>
  <si>
    <t xml:space="preserve">14/11/2017</t>
  </si>
  <si>
    <t xml:space="preserve">Trancamento de Período: 12/08/2019</t>
  </si>
  <si>
    <t xml:space="preserve">20171112020156</t>
  </si>
  <si>
    <t xml:space="preserve">BRUNA RODRIGUES DO NASCIMENTO</t>
  </si>
  <si>
    <t xml:space="preserve">074.997.573-31</t>
  </si>
  <si>
    <t xml:space="preserve">20111112020342</t>
  </si>
  <si>
    <t xml:space="preserve">CARLOS ALBERTO FONTELES</t>
  </si>
  <si>
    <t xml:space="preserve">206.252.028-05</t>
  </si>
  <si>
    <t xml:space="preserve">Concluiu: 21/06/2013</t>
  </si>
  <si>
    <t xml:space="preserve">20/06/2013</t>
  </si>
  <si>
    <t xml:space="preserve">20181112020153</t>
  </si>
  <si>
    <t xml:space="preserve">CARLOS EDUARDO COSTA SILVA</t>
  </si>
  <si>
    <t xml:space="preserve">078.753.443-95</t>
  </si>
  <si>
    <t xml:space="preserve">14/05/2019</t>
  </si>
  <si>
    <t xml:space="preserve">20141112020081</t>
  </si>
  <si>
    <t xml:space="preserve">CARLOS HENRIQUE BATALHA DO NASCIMENTO</t>
  </si>
  <si>
    <t xml:space="preserve">068.254.443-44</t>
  </si>
  <si>
    <t xml:space="preserve">20152112020079</t>
  </si>
  <si>
    <t xml:space="preserve">CARLOS JEISON NASCIMENTO PESSOA</t>
  </si>
  <si>
    <t xml:space="preserve">071.656.283-98</t>
  </si>
  <si>
    <t xml:space="preserve">20142112020217</t>
  </si>
  <si>
    <t xml:space="preserve">CARLOS JÚLIO SILVEIRA VASCONCELOS</t>
  </si>
  <si>
    <t xml:space="preserve">072.192.003-90</t>
  </si>
  <si>
    <t xml:space="preserve">20162112020041</t>
  </si>
  <si>
    <t xml:space="preserve">CARLOS LUCAS DAS CHAGAS SILVA</t>
  </si>
  <si>
    <t xml:space="preserve">054.093.203-52</t>
  </si>
  <si>
    <t xml:space="preserve">11/11/2016</t>
  </si>
  <si>
    <t xml:space="preserve">20201112020020</t>
  </si>
  <si>
    <t xml:space="preserve">CARLOS SAULO NASCIMENTO PARÁ</t>
  </si>
  <si>
    <t xml:space="preserve">093.813.933-97</t>
  </si>
  <si>
    <t xml:space="preserve">09/03/2020</t>
  </si>
  <si>
    <t xml:space="preserve">Renovou matrícula: 09/03/2020</t>
  </si>
  <si>
    <t xml:space="preserve">08/10/2020</t>
  </si>
  <si>
    <t xml:space="preserve">20181112020129</t>
  </si>
  <si>
    <t xml:space="preserve">CARLOS SÉRGIO CASCIANO DOS SANTOS FILHO</t>
  </si>
  <si>
    <t xml:space="preserve">066.739.753-18</t>
  </si>
  <si>
    <t xml:space="preserve">27/04/2018 16:33:00</t>
  </si>
  <si>
    <t xml:space="preserve">Trancamento de Período: 05/12/2018</t>
  </si>
  <si>
    <t xml:space="preserve">20112112020207</t>
  </si>
  <si>
    <t xml:space="preserve">CARLOS VICTOR ALVES MAGALHÃES</t>
  </si>
  <si>
    <t xml:space="preserve">029.086.373-24</t>
  </si>
  <si>
    <t xml:space="preserve">Desistência (Evasão): 22/11/2012</t>
  </si>
  <si>
    <t xml:space="preserve">05/04/2012</t>
  </si>
  <si>
    <t xml:space="preserve">20181112020021</t>
  </si>
  <si>
    <t xml:space="preserve">CARLOS VICTOR DA SILVA</t>
  </si>
  <si>
    <t xml:space="preserve">074.469.063-32</t>
  </si>
  <si>
    <t xml:space="preserve">27/03/2018</t>
  </si>
  <si>
    <t xml:space="preserve">20201112020070</t>
  </si>
  <si>
    <t xml:space="preserve">CARLOS WILSON DE SOUSA SANTOS</t>
  </si>
  <si>
    <t xml:space="preserve">090.771.133-20</t>
  </si>
  <si>
    <t xml:space="preserve">09/03/2020 19:41:00</t>
  </si>
  <si>
    <t xml:space="preserve">20191112020010</t>
  </si>
  <si>
    <t xml:space="preserve">CARMELIO ARAUJO ABOU EL HOSSN</t>
  </si>
  <si>
    <t xml:space="preserve">672.992.533-72</t>
  </si>
  <si>
    <t xml:space="preserve">20161112020140</t>
  </si>
  <si>
    <t xml:space="preserve">CASSIA LIZ DE CARVALHO NASCIMENTO</t>
  </si>
  <si>
    <t xml:space="preserve">059.987.053-27</t>
  </si>
  <si>
    <t xml:space="preserve">20191112020126</t>
  </si>
  <si>
    <t xml:space="preserve">CÉSAR AUGUSTO MOURA JÚNIOR</t>
  </si>
  <si>
    <t xml:space="preserve">072.814.433-66</t>
  </si>
  <si>
    <t xml:space="preserve">20112112020096</t>
  </si>
  <si>
    <t xml:space="preserve">CLAUDIA HELENA ALTINO</t>
  </si>
  <si>
    <t xml:space="preserve">012.255.343-80</t>
  </si>
  <si>
    <t xml:space="preserve">Desistência (Evasão): 10/04/2012</t>
  </si>
  <si>
    <t xml:space="preserve">20131112020041</t>
  </si>
  <si>
    <t xml:space="preserve">CRISTIANE DE SOUSA CUNHA</t>
  </si>
  <si>
    <t xml:space="preserve">006.565.982-12</t>
  </si>
  <si>
    <t xml:space="preserve">19/07/2013</t>
  </si>
  <si>
    <t xml:space="preserve">Desistência (Evasão): 26/02/2016</t>
  </si>
  <si>
    <t xml:space="preserve">20132112020244</t>
  </si>
  <si>
    <t xml:space="preserve">DAIANE MARIA ARAUJO FREITAS</t>
  </si>
  <si>
    <t xml:space="preserve">613.809.583-93</t>
  </si>
  <si>
    <t xml:space="preserve">20121112020273</t>
  </si>
  <si>
    <t xml:space="preserve">DAILSON JOSE DE MARIA</t>
  </si>
  <si>
    <t xml:space="preserve">048.056.993-29</t>
  </si>
  <si>
    <t xml:space="preserve">20111112020331</t>
  </si>
  <si>
    <t xml:space="preserve">DALZIANE BARBOSA DE SOUSA</t>
  </si>
  <si>
    <t xml:space="preserve">022.491.293-39</t>
  </si>
  <si>
    <t xml:space="preserve">Concluiu: 29/11/2013</t>
  </si>
  <si>
    <t xml:space="preserve">29/11/2013</t>
  </si>
  <si>
    <t xml:space="preserve">20121112020249</t>
  </si>
  <si>
    <t xml:space="preserve">DANIEL CARVALHO DE ARAUJO</t>
  </si>
  <si>
    <t xml:space="preserve">062.771.193-62</t>
  </si>
  <si>
    <t xml:space="preserve">Concluiu: 02/05/2014</t>
  </si>
  <si>
    <t xml:space="preserve">02/05/2014</t>
  </si>
  <si>
    <t xml:space="preserve">06/05/2014</t>
  </si>
  <si>
    <t xml:space="preserve">20132112020082</t>
  </si>
  <si>
    <t xml:space="preserve">DANIEL ÍCARO PESSOA FAUSTINO</t>
  </si>
  <si>
    <t xml:space="preserve">067.287.253-69</t>
  </si>
  <si>
    <t xml:space="preserve">15/10/2016</t>
  </si>
  <si>
    <t xml:space="preserve">20151112020100</t>
  </si>
  <si>
    <t xml:space="preserve">DANIEL JEFFERSON LOPES</t>
  </si>
  <si>
    <t xml:space="preserve">071.695.813-96</t>
  </si>
  <si>
    <t xml:space="preserve">20152112020184</t>
  </si>
  <si>
    <t xml:space="preserve">DANIEL LAZARO MEDINA VASCONCELOS</t>
  </si>
  <si>
    <t xml:space="preserve">071.704.943-45</t>
  </si>
  <si>
    <t xml:space="preserve">16/02/2016</t>
  </si>
  <si>
    <t xml:space="preserve">20151112020143</t>
  </si>
  <si>
    <t xml:space="preserve">20161112020272</t>
  </si>
  <si>
    <t xml:space="preserve">DANIEL WENDEL CAPISTRANO PINTO</t>
  </si>
  <si>
    <t xml:space="preserve">051.833.313-24</t>
  </si>
  <si>
    <t xml:space="preserve">20192112020051</t>
  </si>
  <si>
    <t xml:space="preserve">DARLAN DE MENEZES OLIVEIRA</t>
  </si>
  <si>
    <t xml:space="preserve">082.843.743-23</t>
  </si>
  <si>
    <t xml:space="preserve">20182112020119</t>
  </si>
  <si>
    <t xml:space="preserve">DAVI ARAUJO RODRIGUES</t>
  </si>
  <si>
    <t xml:space="preserve">079.536.553-57</t>
  </si>
  <si>
    <t xml:space="preserve">28/11/2018</t>
  </si>
  <si>
    <t xml:space="preserve">Renovou matrícula: 28/11/2018</t>
  </si>
  <si>
    <t xml:space="preserve">05/12/2020</t>
  </si>
  <si>
    <t xml:space="preserve">20171112020202</t>
  </si>
  <si>
    <t xml:space="preserve">DAVI CRUZ SANTOS</t>
  </si>
  <si>
    <t xml:space="preserve">075.672.933-58</t>
  </si>
  <si>
    <t xml:space="preserve">09/11/2018</t>
  </si>
  <si>
    <t xml:space="preserve">20181112020242</t>
  </si>
  <si>
    <t xml:space="preserve">DHEIMISSON MORAIS DE LIMA</t>
  </si>
  <si>
    <t xml:space="preserve">071.689.683-43</t>
  </si>
  <si>
    <t xml:space="preserve">Trancamento de Período: 14/03/2019</t>
  </si>
  <si>
    <t xml:space="preserve">20151112020194</t>
  </si>
  <si>
    <t xml:space="preserve">DIÊGO DA SILVA OLIVEIRA</t>
  </si>
  <si>
    <t xml:space="preserve">068.248.813-50</t>
  </si>
  <si>
    <t xml:space="preserve">20131112020130</t>
  </si>
  <si>
    <t xml:space="preserve">DIEGO PEREIRA PAULINO</t>
  </si>
  <si>
    <t xml:space="preserve">036.996.423-30</t>
  </si>
  <si>
    <t xml:space="preserve">20111112020301</t>
  </si>
  <si>
    <t xml:space="preserve">DIONE RIBEIRO RUFINO</t>
  </si>
  <si>
    <t xml:space="preserve">059.055.433-64</t>
  </si>
  <si>
    <t xml:space="preserve">20142112020233</t>
  </si>
  <si>
    <t xml:space="preserve">DJAVAN ANACLETO OLIVEIRA RODRIGUES</t>
  </si>
  <si>
    <t xml:space="preserve">605.254.383-35</t>
  </si>
  <si>
    <t xml:space="preserve">Desistência (Evasão): 26/04/2017</t>
  </si>
  <si>
    <t xml:space="preserve">20182112020160</t>
  </si>
  <si>
    <t xml:space="preserve">EDCLAUDIO GASPAR DE SOUSA ALVES</t>
  </si>
  <si>
    <t xml:space="preserve">079.519.263-02</t>
  </si>
  <si>
    <t xml:space="preserve">03/12/2018</t>
  </si>
  <si>
    <t xml:space="preserve">20142112020101</t>
  </si>
  <si>
    <t xml:space="preserve">EDSON MATHEUS DE SOUZA</t>
  </si>
  <si>
    <t xml:space="preserve">063.065.973-79</t>
  </si>
  <si>
    <t xml:space="preserve">20121112020133</t>
  </si>
  <si>
    <t xml:space="preserve">EDSON OLIVEIRA DA COSTA</t>
  </si>
  <si>
    <t xml:space="preserve">058.092.653-24</t>
  </si>
  <si>
    <t xml:space="preserve">Renovou matrícula: 11/03/2019</t>
  </si>
  <si>
    <t xml:space="preserve">20192112020108</t>
  </si>
  <si>
    <t xml:space="preserve">ELAÍNE REGINA MUNIZ ARAÚJO</t>
  </si>
  <si>
    <t xml:space="preserve">062.953.533-71</t>
  </si>
  <si>
    <t xml:space="preserve">20182112020232</t>
  </si>
  <si>
    <t xml:space="preserve">ELIABE OLIVEIRA SANTANA</t>
  </si>
  <si>
    <t xml:space="preserve">610.266.573-26</t>
  </si>
  <si>
    <t xml:space="preserve">20132112020198</t>
  </si>
  <si>
    <t xml:space="preserve">ELTON DA SILVA ALMEIDA</t>
  </si>
  <si>
    <t xml:space="preserve">054.166.653-35</t>
  </si>
  <si>
    <t xml:space="preserve">20152112020206</t>
  </si>
  <si>
    <t xml:space="preserve">EMANUEL IURY SALES GOMES</t>
  </si>
  <si>
    <t xml:space="preserve">072.898.363-08</t>
  </si>
  <si>
    <t xml:space="preserve">20191112020142</t>
  </si>
  <si>
    <t xml:space="preserve">EMANUEL ROMILSON SOARES PEREIRA</t>
  </si>
  <si>
    <t xml:space="preserve">068.058.243-62</t>
  </si>
  <si>
    <t xml:space="preserve">Renovou matrícula: 31/08/2020</t>
  </si>
  <si>
    <t xml:space="preserve">14/11/2020</t>
  </si>
  <si>
    <t xml:space="preserve">20131112020297</t>
  </si>
  <si>
    <t xml:space="preserve">EMERSON RIBEIRO GAMA</t>
  </si>
  <si>
    <t xml:space="preserve">019.439.223-65</t>
  </si>
  <si>
    <t xml:space="preserve">0/0</t>
  </si>
  <si>
    <t xml:space="preserve">Cancelamento Voluntário: 22/07/2013</t>
  </si>
  <si>
    <t xml:space="preserve">20162112020033</t>
  </si>
  <si>
    <t xml:space="preserve">EMERSON RODRIGUES DE JESUS</t>
  </si>
  <si>
    <t xml:space="preserve">071.533.493-08</t>
  </si>
  <si>
    <t xml:space="preserve">20111112020322</t>
  </si>
  <si>
    <t xml:space="preserve">ÉRIKA MARIA DOS SANTOS</t>
  </si>
  <si>
    <t xml:space="preserve">032.778.683-38</t>
  </si>
  <si>
    <t xml:space="preserve">10/12/2012</t>
  </si>
  <si>
    <t xml:space="preserve">20121112020222</t>
  </si>
  <si>
    <t xml:space="preserve">ERIVAN DE VASCONCELOS GONÇALVES</t>
  </si>
  <si>
    <t xml:space="preserve">032.900.863-30</t>
  </si>
  <si>
    <t xml:space="preserve">20121112020338</t>
  </si>
  <si>
    <t xml:space="preserve">ERTON FREIRE LAUREANO</t>
  </si>
  <si>
    <t xml:space="preserve">042.694.523-90</t>
  </si>
  <si>
    <t xml:space="preserve">20142112020080</t>
  </si>
  <si>
    <t xml:space="preserve">EUDERSON MOREIRA DE SOUSA</t>
  </si>
  <si>
    <t xml:space="preserve">072.242.713-14</t>
  </si>
  <si>
    <t xml:space="preserve">20151112020178</t>
  </si>
  <si>
    <t xml:space="preserve">EVÂNIA ARAÚJO VASCONCELOS</t>
  </si>
  <si>
    <t xml:space="preserve">063.117.573-38</t>
  </si>
  <si>
    <t xml:space="preserve">20111112020028</t>
  </si>
  <si>
    <t xml:space="preserve">EVILANE LIMA DO CARMO</t>
  </si>
  <si>
    <t xml:space="preserve">059.056.113-86</t>
  </si>
  <si>
    <t xml:space="preserve">04/04/2012</t>
  </si>
  <si>
    <t xml:space="preserve">20142112020128</t>
  </si>
  <si>
    <t xml:space="preserve">FELIPE ALEXANDRE SILVEIRA</t>
  </si>
  <si>
    <t xml:space="preserve">066.225.463-55</t>
  </si>
  <si>
    <t xml:space="preserve">20141112020111</t>
  </si>
  <si>
    <t xml:space="preserve">FELIPE ANDERSON NASCIMENTO OLIVEIRA</t>
  </si>
  <si>
    <t xml:space="preserve">063.075.053-03</t>
  </si>
  <si>
    <t xml:space="preserve">20152112020044</t>
  </si>
  <si>
    <t xml:space="preserve">FELIPE CAMARGO SANTOS ANDRADE</t>
  </si>
  <si>
    <t xml:space="preserve">065.857.883-97</t>
  </si>
  <si>
    <t xml:space="preserve">20111112020347</t>
  </si>
  <si>
    <t xml:space="preserve">FELIPE FLÁVIO VASCONCELOS FEIJÃO</t>
  </si>
  <si>
    <t xml:space="preserve">059.055.343-73</t>
  </si>
  <si>
    <t xml:space="preserve">20181112020200</t>
  </si>
  <si>
    <t xml:space="preserve">FELIPE JOSÉ SOUSA DA SILVA</t>
  </si>
  <si>
    <t xml:space="preserve">080.535.173-66</t>
  </si>
  <si>
    <t xml:space="preserve">20181112020056</t>
  </si>
  <si>
    <t xml:space="preserve">FELIPE RODRIGUES MOURA</t>
  </si>
  <si>
    <t xml:space="preserve">614.359.853-38</t>
  </si>
  <si>
    <t xml:space="preserve">02/04/2018</t>
  </si>
  <si>
    <t xml:space="preserve">20201112020097</t>
  </si>
  <si>
    <t xml:space="preserve">FELIPE ZSCHORNACK RODRIGUES SARAIVA</t>
  </si>
  <si>
    <t xml:space="preserve">959.119.442-00</t>
  </si>
  <si>
    <t xml:space="preserve">18/09/2020</t>
  </si>
  <si>
    <t xml:space="preserve">Renovou matrícula: 18/09/2020</t>
  </si>
  <si>
    <t xml:space="preserve">20132112020031</t>
  </si>
  <si>
    <t xml:space="preserve">FERNANDA BARBOSA MEDEIROS</t>
  </si>
  <si>
    <t xml:space="preserve">066.067.353-35</t>
  </si>
  <si>
    <t xml:space="preserve">20132112020112</t>
  </si>
  <si>
    <t xml:space="preserve">FERNANDO DOUGLAS NASCIMENTO</t>
  </si>
  <si>
    <t xml:space="preserve">068.033.243-03</t>
  </si>
  <si>
    <t xml:space="preserve">20201112020100</t>
  </si>
  <si>
    <t xml:space="preserve">FLÁVIA MARCELA DE AMORIM</t>
  </si>
  <si>
    <t xml:space="preserve">065.271.213-42</t>
  </si>
  <si>
    <t xml:space="preserve">20121112020060</t>
  </si>
  <si>
    <t xml:space="preserve">FLAVIANE MOURA FEIJÃO</t>
  </si>
  <si>
    <t xml:space="preserve">061.815.663-17</t>
  </si>
  <si>
    <t xml:space="preserve">20161112020086</t>
  </si>
  <si>
    <t xml:space="preserve">FRANCISCA  KEILIANE DOS SANTOS</t>
  </si>
  <si>
    <t xml:space="preserve">025.708.883-03</t>
  </si>
  <si>
    <t xml:space="preserve">20192112020132</t>
  </si>
  <si>
    <t xml:space="preserve">FRANCISCA DARLIANE DO CARMO NASCIMENTO</t>
  </si>
  <si>
    <t xml:space="preserve">059.298.053-77</t>
  </si>
  <si>
    <t xml:space="preserve">27/09/2019</t>
  </si>
  <si>
    <t xml:space="preserve">Renovou matrícula: 27/09/2019</t>
  </si>
  <si>
    <t xml:space="preserve">20111112020340</t>
  </si>
  <si>
    <t xml:space="preserve">FRANCISCA JAMILLES SILVA SANTOS</t>
  </si>
  <si>
    <t xml:space="preserve">047.113.763-48</t>
  </si>
  <si>
    <t xml:space="preserve">20201112020054</t>
  </si>
  <si>
    <t xml:space="preserve">FRANCISCA KARINE DOS SANTOS</t>
  </si>
  <si>
    <t xml:space="preserve">082.093.413-59</t>
  </si>
  <si>
    <t xml:space="preserve">09/03/2020 19:42:00</t>
  </si>
  <si>
    <t xml:space="preserve">20121112020117</t>
  </si>
  <si>
    <t xml:space="preserve">FRANCISCA LUANA ALVES DOS SANTOS</t>
  </si>
  <si>
    <t xml:space="preserve">052.687.923-85</t>
  </si>
  <si>
    <t xml:space="preserve">09/04/2012</t>
  </si>
  <si>
    <t xml:space="preserve">20132112020147</t>
  </si>
  <si>
    <t xml:space="preserve">FRANCISCA LUANA DE ARAÚJO</t>
  </si>
  <si>
    <t xml:space="preserve">071.281.333-05</t>
  </si>
  <si>
    <t xml:space="preserve">Concluiu: 30/05/2016</t>
  </si>
  <si>
    <t xml:space="preserve">31/05/2016</t>
  </si>
  <si>
    <t xml:space="preserve">20161112020213</t>
  </si>
  <si>
    <t xml:space="preserve">FRANCISCA LUZIA CAETANO COSTA</t>
  </si>
  <si>
    <t xml:space="preserve">071.372.693-89</t>
  </si>
  <si>
    <t xml:space="preserve">20132112020350</t>
  </si>
  <si>
    <t xml:space="preserve">FRANCISCA NÁGELA ARAÚJO</t>
  </si>
  <si>
    <t xml:space="preserve">067.219.833-97</t>
  </si>
  <si>
    <t xml:space="preserve">20121112020095</t>
  </si>
  <si>
    <t xml:space="preserve">FRANCISCA TAIANE FDE MOURA PAULO</t>
  </si>
  <si>
    <t xml:space="preserve">058.402.413-42</t>
  </si>
  <si>
    <t xml:space="preserve">20191112020185</t>
  </si>
  <si>
    <t xml:space="preserve">FRANCISCO AGLAILSON ARAUJO DOS SANTOS</t>
  </si>
  <si>
    <t xml:space="preserve">075.646.153-70</t>
  </si>
  <si>
    <t xml:space="preserve">20131112020068</t>
  </si>
  <si>
    <t xml:space="preserve">FRANCISCO ALEXANDRE NASCIMENTO</t>
  </si>
  <si>
    <t xml:space="preserve">063.842.653-70</t>
  </si>
  <si>
    <t xml:space="preserve">Concluiu: 19/04/2017</t>
  </si>
  <si>
    <t xml:space="preserve">19/04/2017</t>
  </si>
  <si>
    <t xml:space="preserve">20121112020010</t>
  </si>
  <si>
    <t xml:space="preserve">FRANCISCO ANDERSON DA SILVA </t>
  </si>
  <si>
    <t xml:space="preserve">038.902.033-88</t>
  </si>
  <si>
    <t xml:space="preserve">Desistência (Evasão): 14/01/2016</t>
  </si>
  <si>
    <t xml:space="preserve">10/04/2015</t>
  </si>
  <si>
    <t xml:space="preserve">20111112020373</t>
  </si>
  <si>
    <t xml:space="preserve">FRANCISCO APOLIMAR SOUSA VASCONCELOS</t>
  </si>
  <si>
    <t xml:space="preserve">054.055.863-07</t>
  </si>
  <si>
    <t xml:space="preserve">01/03/2011</t>
  </si>
  <si>
    <t xml:space="preserve">20111112020346</t>
  </si>
  <si>
    <t xml:space="preserve">FRANCISCO BRUNO ARAÚJO COSTA</t>
  </si>
  <si>
    <t xml:space="preserve">053.211.553-80</t>
  </si>
  <si>
    <t xml:space="preserve">Aprov. c/Dependência</t>
  </si>
  <si>
    <t xml:space="preserve">20142112020195</t>
  </si>
  <si>
    <t xml:space="preserve">FRANCISCO CIRILO DA SILVA FILHO RAMOS</t>
  </si>
  <si>
    <t xml:space="preserve">060.767.083-52</t>
  </si>
  <si>
    <t xml:space="preserve">20121112020141</t>
  </si>
  <si>
    <t xml:space="preserve">FRANCISCO CLEUTON DE FREITAS</t>
  </si>
  <si>
    <t xml:space="preserve">059.832.543-32</t>
  </si>
  <si>
    <t xml:space="preserve">20131112020017</t>
  </si>
  <si>
    <t xml:space="preserve">FRANCISCO DANILO DOS SANTOS</t>
  </si>
  <si>
    <t xml:space="preserve">046.985.323-96</t>
  </si>
  <si>
    <t xml:space="preserve">Cancelamento Voluntário: 13/11/2013</t>
  </si>
  <si>
    <t xml:space="preserve">20141112020022</t>
  </si>
  <si>
    <t xml:space="preserve">FRANCISCO DARLAN ARAUJO</t>
  </si>
  <si>
    <t xml:space="preserve">068.032.803-30</t>
  </si>
  <si>
    <t xml:space="preserve">20182112020011</t>
  </si>
  <si>
    <t xml:space="preserve">FRANCISCO DAS CHAGAS FURTADO MALAQUIAS</t>
  </si>
  <si>
    <t xml:space="preserve">867.423.293-00</t>
  </si>
  <si>
    <t xml:space="preserve">26/10/2018</t>
  </si>
  <si>
    <t xml:space="preserve">20141112020073</t>
  </si>
  <si>
    <t xml:space="preserve">FRANCISCO DE ASSIS NASCIMENTO</t>
  </si>
  <si>
    <t xml:space="preserve">066.095.923-22</t>
  </si>
  <si>
    <t xml:space="preserve">20112112020169</t>
  </si>
  <si>
    <t xml:space="preserve">FRANCISCO DE ASSIS SILVA</t>
  </si>
  <si>
    <t xml:space="preserve">971.103.613-49</t>
  </si>
  <si>
    <t xml:space="preserve">20182112020100</t>
  </si>
  <si>
    <t xml:space="preserve">FRANCISCO ELIAQUIM VASCONCELOS</t>
  </si>
  <si>
    <t xml:space="preserve">071.378.313-38</t>
  </si>
  <si>
    <t xml:space="preserve">20171112020016</t>
  </si>
  <si>
    <t xml:space="preserve">FRANCISCO ELVIS DOS SANTOS SILVA</t>
  </si>
  <si>
    <t xml:space="preserve">080.006.123-30</t>
  </si>
  <si>
    <t xml:space="preserve">Concluiu: 18/10/2019</t>
  </si>
  <si>
    <t xml:space="preserve">20131112020122</t>
  </si>
  <si>
    <t xml:space="preserve">FRANCISCO EUGÊNIO SOARES SALES FILHO</t>
  </si>
  <si>
    <t xml:space="preserve">659.301.263-72</t>
  </si>
  <si>
    <t xml:space="preserve">20151112020097</t>
  </si>
  <si>
    <t xml:space="preserve">FRANCISCO FABIO ALVES DOS SANTOS</t>
  </si>
  <si>
    <t xml:space="preserve">027.666.523-61</t>
  </si>
  <si>
    <t xml:space="preserve">20111112020403</t>
  </si>
  <si>
    <t xml:space="preserve">FRANCISCO FELIPE DA COSTA</t>
  </si>
  <si>
    <t xml:space="preserve">014.799.333-41</t>
  </si>
  <si>
    <t xml:space="preserve">18/03/2011</t>
  </si>
  <si>
    <t xml:space="preserve">20182112020151</t>
  </si>
  <si>
    <t xml:space="preserve">FRANCISCO FRANCI DA SILVA</t>
  </si>
  <si>
    <t xml:space="preserve">614.330.353-32</t>
  </si>
  <si>
    <t xml:space="preserve">20142112020306</t>
  </si>
  <si>
    <t xml:space="preserve">FRANCISCO GEOVANE DE OLIVEIRA ARAÚJO</t>
  </si>
  <si>
    <t xml:space="preserve">071.441.033-00</t>
  </si>
  <si>
    <t xml:space="preserve">20131112020289</t>
  </si>
  <si>
    <t xml:space="preserve">FRANCISCO GEOVANE FURTADO</t>
  </si>
  <si>
    <t xml:space="preserve">058.034.943-80</t>
  </si>
  <si>
    <t xml:space="preserve">20111112020302</t>
  </si>
  <si>
    <t xml:space="preserve">FRANCISCO GESSIONE DOS SANTOS SENA</t>
  </si>
  <si>
    <t xml:space="preserve">025.180.263-98</t>
  </si>
  <si>
    <t xml:space="preserve">20142112020292</t>
  </si>
  <si>
    <t xml:space="preserve">FRANCISCO GILVAN SILVA DE OLIVEIRA</t>
  </si>
  <si>
    <t xml:space="preserve">068.125.183-28</t>
  </si>
  <si>
    <t xml:space="preserve">20132112020171</t>
  </si>
  <si>
    <t xml:space="preserve">FRANCISCO GLEIDSON FREITAS</t>
  </si>
  <si>
    <t xml:space="preserve">046.892.953-36</t>
  </si>
  <si>
    <t xml:space="preserve">20161112020264</t>
  </si>
  <si>
    <t xml:space="preserve">FRANCISCO GLEITON DE FREITAS</t>
  </si>
  <si>
    <t xml:space="preserve">066.441.913-55</t>
  </si>
  <si>
    <t xml:space="preserve">20152112020095</t>
  </si>
  <si>
    <t xml:space="preserve">FRANCISCO GUSTAVO DUTRA ALVES</t>
  </si>
  <si>
    <t xml:space="preserve">071.719.213-01</t>
  </si>
  <si>
    <t xml:space="preserve">14/05/2018</t>
  </si>
  <si>
    <t xml:space="preserve">20111112020317</t>
  </si>
  <si>
    <t xml:space="preserve">FRANCISCO HALISSON LIMA DA SILVA</t>
  </si>
  <si>
    <t xml:space="preserve">043.786.933-48</t>
  </si>
  <si>
    <t xml:space="preserve">20132112020155</t>
  </si>
  <si>
    <t xml:space="preserve">FRANCISCO JANIEL DE MARIA</t>
  </si>
  <si>
    <t xml:space="preserve">068.082.663-79</t>
  </si>
  <si>
    <t xml:space="preserve">20151112020054</t>
  </si>
  <si>
    <t xml:space="preserve">FRANCISCO JEOVANE DE MELO</t>
  </si>
  <si>
    <t xml:space="preserve">071.007.123-00</t>
  </si>
  <si>
    <t xml:space="preserve">20162112020017</t>
  </si>
  <si>
    <t xml:space="preserve">FRANCISCO JOSÉ DE BRITO MARÇAL</t>
  </si>
  <si>
    <t xml:space="preserve">873.831.873-34</t>
  </si>
  <si>
    <t xml:space="preserve">10/11/2016</t>
  </si>
  <si>
    <t xml:space="preserve">Cancelamento Voluntário: 15/02/2017</t>
  </si>
  <si>
    <t xml:space="preserve">20162112020025</t>
  </si>
  <si>
    <t xml:space="preserve">FRANCISCO KELSON DOS SANTOS COSTA</t>
  </si>
  <si>
    <t xml:space="preserve">026.588.882-44</t>
  </si>
  <si>
    <t xml:space="preserve">20142112020071</t>
  </si>
  <si>
    <t xml:space="preserve">FRANCISCO LUAN DA SILVA</t>
  </si>
  <si>
    <t xml:space="preserve">059.735.233-06</t>
  </si>
  <si>
    <t xml:space="preserve">20162112020050</t>
  </si>
  <si>
    <t xml:space="preserve">FRANCISCO LUCAS DE FREITAS</t>
  </si>
  <si>
    <t xml:space="preserve">035.707.193-08</t>
  </si>
  <si>
    <t xml:space="preserve">20171112020342</t>
  </si>
  <si>
    <t xml:space="preserve">08/05/2017</t>
  </si>
  <si>
    <t xml:space="preserve">20182112020186</t>
  </si>
  <si>
    <t xml:space="preserve">FRANCISCO MAIK MARQUÊS DO NASCIMENTO</t>
  </si>
  <si>
    <t xml:space="preserve">082.888.383-16</t>
  </si>
  <si>
    <t xml:space="preserve">Renovou matrícula: 05/12/2018</t>
  </si>
  <si>
    <t xml:space="preserve">20152112020214</t>
  </si>
  <si>
    <t xml:space="preserve">FRANCISCO MARCIANO RUFINO</t>
  </si>
  <si>
    <t xml:space="preserve">053.108.343-89</t>
  </si>
  <si>
    <t xml:space="preserve">20142112020276</t>
  </si>
  <si>
    <t xml:space="preserve">FRANCISCO MAYCON PEREIRA</t>
  </si>
  <si>
    <t xml:space="preserve">065.031.773-48</t>
  </si>
  <si>
    <t xml:space="preserve">20142112020241</t>
  </si>
  <si>
    <t xml:space="preserve">FRANCISCO MICHEL JAKSON SILVA GOMES</t>
  </si>
  <si>
    <t xml:space="preserve">067.109.313-40</t>
  </si>
  <si>
    <t xml:space="preserve">20192112020167</t>
  </si>
  <si>
    <t xml:space="preserve">FRANCISCO NÉLIO MARINHO</t>
  </si>
  <si>
    <t xml:space="preserve">070.582.543-46</t>
  </si>
  <si>
    <t xml:space="preserve">25/10/2019</t>
  </si>
  <si>
    <t xml:space="preserve">Renovou matrícula: 25/10/2019</t>
  </si>
  <si>
    <t xml:space="preserve">19/09/2020</t>
  </si>
  <si>
    <t xml:space="preserve">20121112020206</t>
  </si>
  <si>
    <t xml:space="preserve">FRANCISCO NIVANDO DE ALMEIDA FILHO</t>
  </si>
  <si>
    <t xml:space="preserve">054.818.463-14</t>
  </si>
  <si>
    <t xml:space="preserve">20111112020320</t>
  </si>
  <si>
    <t xml:space="preserve">FRANCISCO RANIEL COSTA DE ARAUJO</t>
  </si>
  <si>
    <t xml:space="preserve">034.911.043-35</t>
  </si>
  <si>
    <t xml:space="preserve">20192112020027</t>
  </si>
  <si>
    <t xml:space="preserve">FRANCISCO RAYLSON RODRIGUES MAIA</t>
  </si>
  <si>
    <t xml:space="preserve">060.425.103-39</t>
  </si>
  <si>
    <t xml:space="preserve">18/09/2019</t>
  </si>
  <si>
    <t xml:space="preserve">20132112020333</t>
  </si>
  <si>
    <t xml:space="preserve">FRANCISCO ROBSON DA CRUZ MORAES</t>
  </si>
  <si>
    <t xml:space="preserve">068.082.603-38</t>
  </si>
  <si>
    <t xml:space="preserve">20121112020079</t>
  </si>
  <si>
    <t xml:space="preserve">FRANCISCO RÔMULO PAIVA</t>
  </si>
  <si>
    <t xml:space="preserve">061.030.603-03</t>
  </si>
  <si>
    <t xml:space="preserve">Cancelamento Voluntário: 19/04/2012</t>
  </si>
  <si>
    <t xml:space="preserve">20181112020161</t>
  </si>
  <si>
    <t xml:space="preserve">FRANCISCO SAMUEL DO NASCIMENTO</t>
  </si>
  <si>
    <t xml:space="preserve">074.242.253-40</t>
  </si>
  <si>
    <t xml:space="preserve">20161112020132</t>
  </si>
  <si>
    <t xml:space="preserve">FRANCISCO SILMAR MENDES</t>
  </si>
  <si>
    <t xml:space="preserve">054.890.663-77</t>
  </si>
  <si>
    <t xml:space="preserve">07/05/2019</t>
  </si>
  <si>
    <t xml:space="preserve">20171112020229</t>
  </si>
  <si>
    <t xml:space="preserve">FRANCISCO TAWAN SILVA DE SOUSA</t>
  </si>
  <si>
    <t xml:space="preserve">043.482.533-66</t>
  </si>
  <si>
    <t xml:space="preserve">20111112020381</t>
  </si>
  <si>
    <t xml:space="preserve">FRANCISCO TIAGO VASCONCELOS</t>
  </si>
  <si>
    <t xml:space="preserve">051.065.633-13</t>
  </si>
  <si>
    <t xml:space="preserve">04/03/2011</t>
  </si>
  <si>
    <t xml:space="preserve">20171112020199</t>
  </si>
  <si>
    <t xml:space="preserve">FRANCISCO UZIEL SOUSA VASCONCELOS</t>
  </si>
  <si>
    <t xml:space="preserve">031.286.733-65</t>
  </si>
  <si>
    <t xml:space="preserve">20192112020019</t>
  </si>
  <si>
    <t xml:space="preserve">FRANCISCO WELLINGTON DE SOUZA MESQUITA</t>
  </si>
  <si>
    <t xml:space="preserve">029.990.853-46</t>
  </si>
  <si>
    <t xml:space="preserve">17/09/2019</t>
  </si>
  <si>
    <t xml:space="preserve">20201112020119</t>
  </si>
  <si>
    <t xml:space="preserve">FRANCISCO WESLEY RODRIGUES SANTOS</t>
  </si>
  <si>
    <t xml:space="preserve">072.893.073-05</t>
  </si>
  <si>
    <t xml:space="preserve">20191112020207</t>
  </si>
  <si>
    <t xml:space="preserve">FRANCISCO WILLIAN GONÇALVES ARAUJO</t>
  </si>
  <si>
    <t xml:space="preserve">083.884.653-09</t>
  </si>
  <si>
    <t xml:space="preserve">20182112020097</t>
  </si>
  <si>
    <t xml:space="preserve">FRANÇWILSON MENEZES DE QUEIROZ</t>
  </si>
  <si>
    <t xml:space="preserve">477.138.283-20</t>
  </si>
  <si>
    <t xml:space="preserve">20112112020088</t>
  </si>
  <si>
    <t xml:space="preserve">FREDERICO AUGUSTO LIMA MEDEIROS</t>
  </si>
  <si>
    <t xml:space="preserve">028.290.803-00</t>
  </si>
  <si>
    <t xml:space="preserve">20161112020310</t>
  </si>
  <si>
    <t xml:space="preserve">GABRIEL  ARCANJO VASCONCELOS CARVALHO</t>
  </si>
  <si>
    <t xml:space="preserve">068.599.803-70</t>
  </si>
  <si>
    <t xml:space="preserve">Cancelamento Compulsório: 08/07/2016</t>
  </si>
  <si>
    <t xml:space="preserve">20161112020116</t>
  </si>
  <si>
    <t xml:space="preserve">GABRIEL BATALHA DOS SANTOS</t>
  </si>
  <si>
    <t xml:space="preserve">075.755.343-50</t>
  </si>
  <si>
    <t xml:space="preserve">20192112020094</t>
  </si>
  <si>
    <t xml:space="preserve">GABRIEL BONFIM LOPES DOS SANTOS</t>
  </si>
  <si>
    <t xml:space="preserve">055.531.273-94</t>
  </si>
  <si>
    <t xml:space="preserve">20182112020208</t>
  </si>
  <si>
    <t xml:space="preserve">GABRIEL JADSON ALVES DE SOUSA</t>
  </si>
  <si>
    <t xml:space="preserve">009.002.713-29</t>
  </si>
  <si>
    <t xml:space="preserve">Cancelamento Compulsório: 05/04/2019</t>
  </si>
  <si>
    <t xml:space="preserve">20171112020288</t>
  </si>
  <si>
    <t xml:space="preserve">GABRIEL WAGNER DOS SANTOS BARROSO</t>
  </si>
  <si>
    <t xml:space="preserve">613.754.663-21</t>
  </si>
  <si>
    <t xml:space="preserve">20161112020094</t>
  </si>
  <si>
    <t xml:space="preserve">20171112020245</t>
  </si>
  <si>
    <t xml:space="preserve">GABRIELA DA SILVA OLIVEIRA</t>
  </si>
  <si>
    <t xml:space="preserve">063.499.073-02</t>
  </si>
  <si>
    <t xml:space="preserve">20161112020043</t>
  </si>
  <si>
    <t xml:space="preserve">GABRIELA DA SILVA ROCHA GOMES</t>
  </si>
  <si>
    <t xml:space="preserve">610.255.793-05</t>
  </si>
  <si>
    <t xml:space="preserve">20141112020170</t>
  </si>
  <si>
    <t xml:space="preserve">GABRIELLA DIMAS BRANDÃO</t>
  </si>
  <si>
    <t xml:space="preserve">017.279.733-05</t>
  </si>
  <si>
    <t xml:space="preserve">03/06/2016</t>
  </si>
  <si>
    <t xml:space="preserve">20152112020150</t>
  </si>
  <si>
    <t xml:space="preserve">GEOVAN ARAUJO DE VASCONCELOS</t>
  </si>
  <si>
    <t xml:space="preserve">059.940.033-10</t>
  </si>
  <si>
    <t xml:space="preserve">Cancelamento Compulsório: 22/03/2016</t>
  </si>
  <si>
    <t xml:space="preserve">20201112020038</t>
  </si>
  <si>
    <t xml:space="preserve">GERMANO LOPES DOS SANTOS</t>
  </si>
  <si>
    <t xml:space="preserve">082.827.963-28</t>
  </si>
  <si>
    <t xml:space="preserve">20192112020116</t>
  </si>
  <si>
    <t xml:space="preserve">GEYLLE NATALIA DOS SANTOS</t>
  </si>
  <si>
    <t xml:space="preserve">614.360.903-93</t>
  </si>
  <si>
    <t xml:space="preserve">20171112020318</t>
  </si>
  <si>
    <t xml:space="preserve">GUILHERME REGIS DE SOUZA MEDEIROS</t>
  </si>
  <si>
    <t xml:space="preserve">080.108.573-00</t>
  </si>
  <si>
    <t xml:space="preserve">20132112020015</t>
  </si>
  <si>
    <t xml:space="preserve">GUSTAVO ROCHA BRANDÃO</t>
  </si>
  <si>
    <t xml:space="preserve">066.097.853-92</t>
  </si>
  <si>
    <t xml:space="preserve">20131112020025</t>
  </si>
  <si>
    <t xml:space="preserve">GUSTAVO RODRIGUES DOS SANTOS</t>
  </si>
  <si>
    <t xml:space="preserve">068.131.463-00</t>
  </si>
  <si>
    <t xml:space="preserve">20171112020300</t>
  </si>
  <si>
    <t xml:space="preserve">HAWLYSON TIAGO BARBOSA MONTEIRO</t>
  </si>
  <si>
    <t xml:space="preserve">052.567.923-50</t>
  </si>
  <si>
    <t xml:space="preserve">20152112020168</t>
  </si>
  <si>
    <t xml:space="preserve">HUMBERTO JULIÃO DE SOUZA JUNIOR</t>
  </si>
  <si>
    <t xml:space="preserve">724.714.683-49</t>
  </si>
  <si>
    <t xml:space="preserve">26/01/2016</t>
  </si>
  <si>
    <t xml:space="preserve">20171112020075</t>
  </si>
  <si>
    <t xml:space="preserve">HYAGO GOMES MEDEIROS</t>
  </si>
  <si>
    <t xml:space="preserve">075.487.993-30</t>
  </si>
  <si>
    <t xml:space="preserve">20141112020030</t>
  </si>
  <si>
    <t xml:space="preserve">IDEMBERG ROGES NASCIMENTO DA SILVA</t>
  </si>
  <si>
    <t xml:space="preserve">068.201.053-71</t>
  </si>
  <si>
    <t xml:space="preserve">20161112020035</t>
  </si>
  <si>
    <t xml:space="preserve">IELSE DOUGLAS DE SOUSA DAMASCENO</t>
  </si>
  <si>
    <t xml:space="preserve">068.150.163-40</t>
  </si>
  <si>
    <t xml:space="preserve">20152112020052</t>
  </si>
  <si>
    <t xml:space="preserve">IGOR RAVELLE DA COSTA BARBOSA</t>
  </si>
  <si>
    <t xml:space="preserve">066.077.983-81</t>
  </si>
  <si>
    <t xml:space="preserve">20181112020358</t>
  </si>
  <si>
    <t xml:space="preserve">IGOR SILVA PEREIRA </t>
  </si>
  <si>
    <t xml:space="preserve">017.367.143-84</t>
  </si>
  <si>
    <t xml:space="preserve">15/06/2018</t>
  </si>
  <si>
    <t xml:space="preserve">Trancamento de Período: 08/08/2018</t>
  </si>
  <si>
    <t xml:space="preserve">20111112020308</t>
  </si>
  <si>
    <t xml:space="preserve">INDEMBERG ARAUJO ALVES</t>
  </si>
  <si>
    <t xml:space="preserve">054.090.513-51</t>
  </si>
  <si>
    <t xml:space="preserve">20151112020135</t>
  </si>
  <si>
    <t xml:space="preserve">INGRID RAYANE ARAUJO DO NASCIMENTO</t>
  </si>
  <si>
    <t xml:space="preserve">037.458.192-41</t>
  </si>
  <si>
    <t xml:space="preserve">20142112020020</t>
  </si>
  <si>
    <t xml:space="preserve">INGUERSON DA SILVA MONTEIRO</t>
  </si>
  <si>
    <t xml:space="preserve">071.686.423-16</t>
  </si>
  <si>
    <t xml:space="preserve">20121112020109</t>
  </si>
  <si>
    <t xml:space="preserve">IRAN CESAR GUILHERME DA SILVA FILHO</t>
  </si>
  <si>
    <t xml:space="preserve">056.555.853-67</t>
  </si>
  <si>
    <t xml:space="preserve">20172112020057</t>
  </si>
  <si>
    <t xml:space="preserve">ISAAC ERIC DA SILVA</t>
  </si>
  <si>
    <t xml:space="preserve">615.548.493-73</t>
  </si>
  <si>
    <t xml:space="preserve">20171112020172</t>
  </si>
  <si>
    <t xml:space="preserve">ISRAEL ALMEIDA DE SANTANA</t>
  </si>
  <si>
    <t xml:space="preserve">067.919.383-90</t>
  </si>
  <si>
    <t xml:space="preserve">20161112020167</t>
  </si>
  <si>
    <t xml:space="preserve">ISRAEL JOSE BATALHA DA SILVA</t>
  </si>
  <si>
    <t xml:space="preserve">075.482.993-62</t>
  </si>
  <si>
    <t xml:space="preserve">20201112020046</t>
  </si>
  <si>
    <t xml:space="preserve">ÍTALO CESAR MARIANO ARAÚJO</t>
  </si>
  <si>
    <t xml:space="preserve">018.092.163-03</t>
  </si>
  <si>
    <t xml:space="preserve">20132112020252</t>
  </si>
  <si>
    <t xml:space="preserve">JACKSON NASCIMENTO ROCHA</t>
  </si>
  <si>
    <t xml:space="preserve">071.478.073-16</t>
  </si>
  <si>
    <t xml:space="preserve">20132112020228</t>
  </si>
  <si>
    <t xml:space="preserve">JACKSON RENER NASCIMENTO</t>
  </si>
  <si>
    <t xml:space="preserve">068.258.543-21</t>
  </si>
  <si>
    <t xml:space="preserve">20151112020062</t>
  </si>
  <si>
    <t xml:space="preserve">JACÓ SOARES DE LIMA</t>
  </si>
  <si>
    <t xml:space="preserve">063.131.333-82</t>
  </si>
  <si>
    <t xml:space="preserve">20201112020011</t>
  </si>
  <si>
    <t xml:space="preserve">JAILSON BARROS AMORIM SILVA</t>
  </si>
  <si>
    <t xml:space="preserve">088.778.083-06</t>
  </si>
  <si>
    <t xml:space="preserve">09/03/2020 19:43:00</t>
  </si>
  <si>
    <t xml:space="preserve">20131112020084</t>
  </si>
  <si>
    <t xml:space="preserve">JANE CLÉIA ALVES</t>
  </si>
  <si>
    <t xml:space="preserve">060.003.993-59</t>
  </si>
  <si>
    <t xml:space="preserve">20192112020191</t>
  </si>
  <si>
    <t xml:space="preserve">JANIELLY SILVEIRA CUNHA</t>
  </si>
  <si>
    <t xml:space="preserve">033.831.313-35</t>
  </si>
  <si>
    <t xml:space="preserve">Renovou matrícula: 29/10/2019</t>
  </si>
  <si>
    <t xml:space="preserve">20192112020205</t>
  </si>
  <si>
    <t xml:space="preserve">JATANAEL ALVES DOS SANTOS</t>
  </si>
  <si>
    <t xml:space="preserve">072.325.493-18</t>
  </si>
  <si>
    <t xml:space="preserve">20141112020189</t>
  </si>
  <si>
    <t xml:space="preserve">JEAN CARLOS SOUSA</t>
  </si>
  <si>
    <t xml:space="preserve">613.769.333-30</t>
  </si>
  <si>
    <t xml:space="preserve">20132112020295</t>
  </si>
  <si>
    <t xml:space="preserve">JEFFERSON CRUZ ROCHA</t>
  </si>
  <si>
    <t xml:space="preserve">067.317.553-70</t>
  </si>
  <si>
    <t xml:space="preserve">20131112020033</t>
  </si>
  <si>
    <t xml:space="preserve">JESSE DA GUIA MOREIRA</t>
  </si>
  <si>
    <t xml:space="preserve">966.262.323-04</t>
  </si>
  <si>
    <t xml:space="preserve">20141112020197</t>
  </si>
  <si>
    <t xml:space="preserve">JESSICA DO NASCIMENTO DE SOUZA</t>
  </si>
  <si>
    <t xml:space="preserve">057.735.213-00</t>
  </si>
  <si>
    <t xml:space="preserve">20142112020055</t>
  </si>
  <si>
    <t xml:space="preserve">JÉSSICA KARINE ARAUJO</t>
  </si>
  <si>
    <t xml:space="preserve">071.796.323-33</t>
  </si>
  <si>
    <t xml:space="preserve">20121112020290</t>
  </si>
  <si>
    <t xml:space="preserve">JESSICA NAYANE DA SILVA</t>
  </si>
  <si>
    <t xml:space="preserve">023.573.423-31</t>
  </si>
  <si>
    <t xml:space="preserve">20132112020074</t>
  </si>
  <si>
    <t xml:space="preserve">JHEISON EMANOEL DA COSTA SILVA</t>
  </si>
  <si>
    <t xml:space="preserve">067.510.383-56</t>
  </si>
  <si>
    <t xml:space="preserve">20131112020092</t>
  </si>
  <si>
    <t xml:space="preserve">JHON FRANK ANDRADE DINIZ</t>
  </si>
  <si>
    <t xml:space="preserve">024.748.903-43</t>
  </si>
  <si>
    <t xml:space="preserve">20191112020150</t>
  </si>
  <si>
    <t xml:space="preserve">JOANA KATIUSCIA DE SOUSA DOMINGOS</t>
  </si>
  <si>
    <t xml:space="preserve">078.993.173-71</t>
  </si>
  <si>
    <t xml:space="preserve">Renovou matrícula: 30/04/2019</t>
  </si>
  <si>
    <t xml:space="preserve">20142112020152</t>
  </si>
  <si>
    <t xml:space="preserve">JOÃO APOLIANO DE FARIAS</t>
  </si>
  <si>
    <t xml:space="preserve">061.645.263-29</t>
  </si>
  <si>
    <t xml:space="preserve">20112112020118</t>
  </si>
  <si>
    <t xml:space="preserve">JOÃO BOSCO MUNIZ FILHO</t>
  </si>
  <si>
    <t xml:space="preserve">041.211.093-84</t>
  </si>
  <si>
    <t xml:space="preserve">20141112020200</t>
  </si>
  <si>
    <t xml:space="preserve">JOAO BOSCO VASCONCELOS</t>
  </si>
  <si>
    <t xml:space="preserve">839.462.923-72</t>
  </si>
  <si>
    <t xml:space="preserve">20111112020390</t>
  </si>
  <si>
    <t xml:space="preserve">JOÃO DEHON FONTENELE SOUZA JÚNIOR</t>
  </si>
  <si>
    <t xml:space="preserve">054.056.353-67</t>
  </si>
  <si>
    <t xml:space="preserve">20141112020049</t>
  </si>
  <si>
    <t xml:space="preserve">JOÃO EMERSON DA ROCHA</t>
  </si>
  <si>
    <t xml:space="preserve">032.449.813-64</t>
  </si>
  <si>
    <t xml:space="preserve">20191112020100</t>
  </si>
  <si>
    <t xml:space="preserve">JOÃO GOMES BRANDÃO</t>
  </si>
  <si>
    <t xml:space="preserve">025.392.393-07</t>
  </si>
  <si>
    <t xml:space="preserve">20182112020127</t>
  </si>
  <si>
    <t xml:space="preserve">JOAO GUILHERME LIMA SANTANA</t>
  </si>
  <si>
    <t xml:space="preserve">963.141.842-15</t>
  </si>
  <si>
    <t xml:space="preserve">20131112020173</t>
  </si>
  <si>
    <t xml:space="preserve">JOÃO PAULO VASCONCELOS</t>
  </si>
  <si>
    <t xml:space="preserve">066.046.083-10</t>
  </si>
  <si>
    <t xml:space="preserve">Concluiu: 11/04/2015</t>
  </si>
  <si>
    <t xml:space="preserve">20121112020125</t>
  </si>
  <si>
    <t xml:space="preserve">JOÃO REGINALDO DA SILVA</t>
  </si>
  <si>
    <t xml:space="preserve">022.286.073-12</t>
  </si>
  <si>
    <t xml:space="preserve">20152112020060</t>
  </si>
  <si>
    <t xml:space="preserve">JOAO RODRIGUES NETO</t>
  </si>
  <si>
    <t xml:space="preserve">071.575.383-50</t>
  </si>
  <si>
    <t xml:space="preserve">20191112020061</t>
  </si>
  <si>
    <t xml:space="preserve">JOAO VICTOR ALMEIDA DE SOUSA</t>
  </si>
  <si>
    <t xml:space="preserve">060.502.763-31</t>
  </si>
  <si>
    <t xml:space="preserve">20192112020035</t>
  </si>
  <si>
    <t xml:space="preserve">JOÃO VICTOR PEREIRA DA SILVA</t>
  </si>
  <si>
    <t xml:space="preserve">064.995.953-14</t>
  </si>
  <si>
    <t xml:space="preserve">Renovou matrícula: 18/09/2019</t>
  </si>
  <si>
    <t xml:space="preserve">20131112020262</t>
  </si>
  <si>
    <t xml:space="preserve">JOEL RODRIGUES DE ARAÚJO</t>
  </si>
  <si>
    <t xml:space="preserve">066.334.303-88</t>
  </si>
  <si>
    <t xml:space="preserve">20181112020072</t>
  </si>
  <si>
    <t xml:space="preserve">JOELSON ELENILSON DE AGUIAR</t>
  </si>
  <si>
    <t xml:space="preserve">076.871.083-96</t>
  </si>
  <si>
    <t xml:space="preserve">20112112020150</t>
  </si>
  <si>
    <t xml:space="preserve">JONAS HENRIQUE DOURADO MORGADO</t>
  </si>
  <si>
    <t xml:space="preserve">350.779.958-85</t>
  </si>
  <si>
    <t xml:space="preserve">20142112020012</t>
  </si>
  <si>
    <t xml:space="preserve">JONATHAN BRAYN ANDRADE DOS SANTOS</t>
  </si>
  <si>
    <t xml:space="preserve">050.623.413-45</t>
  </si>
  <si>
    <t xml:space="preserve">20191112020193</t>
  </si>
  <si>
    <t xml:space="preserve">JORGE DOUGLAS ARAUJO</t>
  </si>
  <si>
    <t xml:space="preserve">072.200.593-88</t>
  </si>
  <si>
    <t xml:space="preserve">20161112020124</t>
  </si>
  <si>
    <t xml:space="preserve">JORGE KAIAN VASCONCELOS CHAVES</t>
  </si>
  <si>
    <t xml:space="preserve">065.728.583-83</t>
  </si>
  <si>
    <t xml:space="preserve">20111112020237</t>
  </si>
  <si>
    <t xml:space="preserve">JORGE LUIZ GOMES</t>
  </si>
  <si>
    <t xml:space="preserve">059.055.313-58</t>
  </si>
  <si>
    <t xml:space="preserve">20171112020130</t>
  </si>
  <si>
    <t xml:space="preserve">JOSE ADAIAS MARINHO</t>
  </si>
  <si>
    <t xml:space="preserve">051.601.443-90</t>
  </si>
  <si>
    <t xml:space="preserve">20192112020060</t>
  </si>
  <si>
    <t xml:space="preserve">JOSÉ ALEX SILVA</t>
  </si>
  <si>
    <t xml:space="preserve">057.048.563-06</t>
  </si>
  <si>
    <t xml:space="preserve">20182112020194</t>
  </si>
  <si>
    <t xml:space="preserve">JOSÉ ANDERSON DA SILVA RIBEIRO</t>
  </si>
  <si>
    <t xml:space="preserve">090.615.513-40</t>
  </si>
  <si>
    <t xml:space="preserve">20191112020053</t>
  </si>
  <si>
    <t xml:space="preserve">JOSE ARTUR DOS SANTOS SOUSA</t>
  </si>
  <si>
    <t xml:space="preserve">072.235.393-64</t>
  </si>
  <si>
    <t xml:space="preserve">Renovou matrícula: 26/11/2019</t>
  </si>
  <si>
    <t xml:space="preserve">20121112020257</t>
  </si>
  <si>
    <t xml:space="preserve">JOSÉ AUDEMIR DOS SANTOS GOMES</t>
  </si>
  <si>
    <t xml:space="preserve">063.128.623-30</t>
  </si>
  <si>
    <t xml:space="preserve">20141112020014</t>
  </si>
  <si>
    <t xml:space="preserve">JOSÉ BATISTA DE VASCONCELOS NETO</t>
  </si>
  <si>
    <t xml:space="preserve">058.980.033-71</t>
  </si>
  <si>
    <t xml:space="preserve">20121112020346</t>
  </si>
  <si>
    <t xml:space="preserve">JOSÉ BERNARDO GOMES JÚNIOR</t>
  </si>
  <si>
    <t xml:space="preserve">054.330.773-57</t>
  </si>
  <si>
    <t xml:space="preserve">20141112020219</t>
  </si>
  <si>
    <t xml:space="preserve">JOSE CÉSAR DA SILVA FILHO</t>
  </si>
  <si>
    <t xml:space="preserve">068.193.423-90</t>
  </si>
  <si>
    <t xml:space="preserve">20121112020028</t>
  </si>
  <si>
    <t xml:space="preserve">JOSÉ EDELVAN GUIA</t>
  </si>
  <si>
    <t xml:space="preserve">054.095.223-03</t>
  </si>
  <si>
    <t xml:space="preserve">Desistência (Evasão): 23/07/2013</t>
  </si>
  <si>
    <t xml:space="preserve">20152112020036</t>
  </si>
  <si>
    <t xml:space="preserve">JOSÉ FÁBIO MARQUES</t>
  </si>
  <si>
    <t xml:space="preserve">067.737.833-56</t>
  </si>
  <si>
    <t xml:space="preserve">20111112020238</t>
  </si>
  <si>
    <t xml:space="preserve">JOSÉ FELIPE DE SENA ARAÚJO</t>
  </si>
  <si>
    <t xml:space="preserve">047.295.503-90</t>
  </si>
  <si>
    <t xml:space="preserve">20161112020159</t>
  </si>
  <si>
    <t xml:space="preserve">JOSE FLAVIO GOMES DA SILVA</t>
  </si>
  <si>
    <t xml:space="preserve">610.244.713-14</t>
  </si>
  <si>
    <t xml:space="preserve">20132112020287</t>
  </si>
  <si>
    <t xml:space="preserve">JOSE GENEILSON DE ARAUJO</t>
  </si>
  <si>
    <t xml:space="preserve">058.509.113-75</t>
  </si>
  <si>
    <t xml:space="preserve">20142112020268</t>
  </si>
  <si>
    <t xml:space="preserve">JOSE GERMANO DE AGUIAR</t>
  </si>
  <si>
    <t xml:space="preserve">057.129.993-82</t>
  </si>
  <si>
    <t xml:space="preserve">20171112020253</t>
  </si>
  <si>
    <t xml:space="preserve">JOSÉ GUIDO VASCONCELOS NETO</t>
  </si>
  <si>
    <t xml:space="preserve">042.400.823-82</t>
  </si>
  <si>
    <t xml:space="preserve">20112112020142</t>
  </si>
  <si>
    <t xml:space="preserve">JOSE IRIVANDO BARBOSA HONORIO</t>
  </si>
  <si>
    <t xml:space="preserve">054.145.663-64</t>
  </si>
  <si>
    <t xml:space="preserve">20121112020168</t>
  </si>
  <si>
    <t xml:space="preserve">20182112020240</t>
  </si>
  <si>
    <t xml:space="preserve">JOSÉ ISAIAS DOS SANTOS FILHO</t>
  </si>
  <si>
    <t xml:space="preserve">603.433.883-24</t>
  </si>
  <si>
    <t xml:space="preserve">20142112020322</t>
  </si>
  <si>
    <t xml:space="preserve">JOSÉ JANDERSON NASCIMENTO MORAES</t>
  </si>
  <si>
    <t xml:space="preserve">068.156.373-79</t>
  </si>
  <si>
    <t xml:space="preserve">20192112020043</t>
  </si>
  <si>
    <t xml:space="preserve">JOSÉ JOEL SILVEIRA</t>
  </si>
  <si>
    <t xml:space="preserve">066.687.583-98</t>
  </si>
  <si>
    <t xml:space="preserve">20111112020139</t>
  </si>
  <si>
    <t xml:space="preserve">JOSE JOVENILSON DOS SANTOS BARROS</t>
  </si>
  <si>
    <t xml:space="preserve">058.476.463-48</t>
  </si>
  <si>
    <t xml:space="preserve">20161112020221</t>
  </si>
  <si>
    <t xml:space="preserve">JOSE LEONARDO DO NASCIMENTO</t>
  </si>
  <si>
    <t xml:space="preserve">062.210.943-05</t>
  </si>
  <si>
    <t xml:space="preserve">20121112020044</t>
  </si>
  <si>
    <t xml:space="preserve">JOSÉ LIDEMBERGUE NASCIMENTO DA SILVA</t>
  </si>
  <si>
    <t xml:space="preserve">061.748.863-01</t>
  </si>
  <si>
    <t xml:space="preserve">20172112020022</t>
  </si>
  <si>
    <t xml:space="preserve">JOSÉ LUCIVALDO DE SOUSA FILHO</t>
  </si>
  <si>
    <t xml:space="preserve">614.470.343-84</t>
  </si>
  <si>
    <t xml:space="preserve">20161112020060</t>
  </si>
  <si>
    <t xml:space="preserve">JOSE LUIS DE SOUSA</t>
  </si>
  <si>
    <t xml:space="preserve">041.890.773-05</t>
  </si>
  <si>
    <t xml:space="preserve">20181112020137</t>
  </si>
  <si>
    <t xml:space="preserve">JOSÉ MATEUS SÁTIRO DE SOUSA</t>
  </si>
  <si>
    <t xml:space="preserve">072.288.663-20</t>
  </si>
  <si>
    <t xml:space="preserve">27/04/2018 16:34:00</t>
  </si>
  <si>
    <t xml:space="preserve">20151112020119</t>
  </si>
  <si>
    <t xml:space="preserve">Cancelamento Voluntário: 02/05/2016</t>
  </si>
  <si>
    <t xml:space="preserve">20151112020127</t>
  </si>
  <si>
    <t xml:space="preserve">JOSÉ MAURO ARAUJO</t>
  </si>
  <si>
    <t xml:space="preserve">055.431.963-26</t>
  </si>
  <si>
    <t xml:space="preserve">20131112020220</t>
  </si>
  <si>
    <t xml:space="preserve">JOSÉ NIVALDO RIBEIRO FILHO</t>
  </si>
  <si>
    <t xml:space="preserve">624.612.733-91</t>
  </si>
  <si>
    <t xml:space="preserve">20171112020350</t>
  </si>
  <si>
    <t xml:space="preserve">JOSE OSMAR DA SILVA FILHO</t>
  </si>
  <si>
    <t xml:space="preserve">069.051.933-80</t>
  </si>
  <si>
    <t xml:space="preserve">20121112020087</t>
  </si>
  <si>
    <t xml:space="preserve">JOSÉ PHILIPE GOMES DO NASCIMENTO</t>
  </si>
  <si>
    <t xml:space="preserve">056.184.553-07</t>
  </si>
  <si>
    <t xml:space="preserve">20182112020259</t>
  </si>
  <si>
    <t xml:space="preserve">JOSÉ RENÁDIO DA SILVA SANTOS</t>
  </si>
  <si>
    <t xml:space="preserve">082.991.603-24</t>
  </si>
  <si>
    <t xml:space="preserve">Trancamento de Período: 05/02/2019</t>
  </si>
  <si>
    <t xml:space="preserve">20131112020181</t>
  </si>
  <si>
    <t xml:space="preserve">JOSÉ RICARDO ADRIANO</t>
  </si>
  <si>
    <t xml:space="preserve">026.233.983-80</t>
  </si>
  <si>
    <t xml:space="preserve">20181112020110</t>
  </si>
  <si>
    <t xml:space="preserve">JOSE RIVALDO RODRIGUES COSTA</t>
  </si>
  <si>
    <t xml:space="preserve">610.238.613-21</t>
  </si>
  <si>
    <t xml:space="preserve">20141112020090</t>
  </si>
  <si>
    <t xml:space="preserve">JOSE RODOLFO CARRION HARO</t>
  </si>
  <si>
    <t xml:space="preserve">613.566.873-00</t>
  </si>
  <si>
    <t xml:space="preserve">Concluiu: 18/10/2016</t>
  </si>
  <si>
    <t xml:space="preserve">20181112020218</t>
  </si>
  <si>
    <t xml:space="preserve">JOSÉ TIAGO GOMES</t>
  </si>
  <si>
    <t xml:space="preserve">049.154.313-12</t>
  </si>
  <si>
    <t xml:space="preserve">20142112020098</t>
  </si>
  <si>
    <t xml:space="preserve">JOSE WANDERSON ANDRADE DOS SANTOS</t>
  </si>
  <si>
    <t xml:space="preserve">072.050.223-39</t>
  </si>
  <si>
    <t xml:space="preserve">20142112020314</t>
  </si>
  <si>
    <t xml:space="preserve">JOSÉ WESLEY SILVEIRA ANDRADE</t>
  </si>
  <si>
    <t xml:space="preserve">071.675.513-09</t>
  </si>
  <si>
    <t xml:space="preserve">Cancelamento Voluntário: 07/05/2015</t>
  </si>
  <si>
    <t xml:space="preserve">20182112020038</t>
  </si>
  <si>
    <t xml:space="preserve">JOSÉ WEVERTON DO NASCIMENTO</t>
  </si>
  <si>
    <t xml:space="preserve">624.206.183-00</t>
  </si>
  <si>
    <t xml:space="preserve">20171112020261</t>
  </si>
  <si>
    <t xml:space="preserve">JOSIAS SALVINO GOES</t>
  </si>
  <si>
    <t xml:space="preserve">074.305.973-51</t>
  </si>
  <si>
    <t xml:space="preserve">20131112020157</t>
  </si>
  <si>
    <t xml:space="preserve">JOSIVAN SOUSA DE SENA</t>
  </si>
  <si>
    <t xml:space="preserve">062.156.513-03</t>
  </si>
  <si>
    <t xml:space="preserve">20161112020230</t>
  </si>
  <si>
    <t xml:space="preserve">JOSUE HORACIO RODRIGUES</t>
  </si>
  <si>
    <t xml:space="preserve">038.392.193-70</t>
  </si>
  <si>
    <t xml:space="preserve">20182112020143</t>
  </si>
  <si>
    <t xml:space="preserve">JUSCELENA FURTADO ARAUJO</t>
  </si>
  <si>
    <t xml:space="preserve">079.941.723-85</t>
  </si>
  <si>
    <t xml:space="preserve">20191112020118</t>
  </si>
  <si>
    <t xml:space="preserve">JUVENILDO SOUSA DA SILVA</t>
  </si>
  <si>
    <t xml:space="preserve">078.357.573-46</t>
  </si>
  <si>
    <t xml:space="preserve">20181112020188</t>
  </si>
  <si>
    <t xml:space="preserve">KAREM MARIA MATIAS NASCIMENTO</t>
  </si>
  <si>
    <t xml:space="preserve">615.563.753-95</t>
  </si>
  <si>
    <t xml:space="preserve">20111112020318</t>
  </si>
  <si>
    <t xml:space="preserve">KELLEN CRISTINA DO NASCIMENTO SOUSA</t>
  </si>
  <si>
    <t xml:space="preserve">032.290.323-81</t>
  </si>
  <si>
    <t xml:space="preserve">20172112020049</t>
  </si>
  <si>
    <t xml:space="preserve">KELVANIA SUZE DOS SANTOS</t>
  </si>
  <si>
    <t xml:space="preserve">059.986.503-28</t>
  </si>
  <si>
    <t xml:space="preserve">27/06/2020</t>
  </si>
  <si>
    <t xml:space="preserve">20132112020040</t>
  </si>
  <si>
    <t xml:space="preserve">LÁRIA MARIA DE SOUSA</t>
  </si>
  <si>
    <t xml:space="preserve">066.894.403-03</t>
  </si>
  <si>
    <t xml:space="preserve">20112112020126</t>
  </si>
  <si>
    <t xml:space="preserve">LAURA HELENA ALTINO</t>
  </si>
  <si>
    <t xml:space="preserve">001.729.223-99</t>
  </si>
  <si>
    <t xml:space="preserve">20132112020309</t>
  </si>
  <si>
    <t xml:space="preserve">LAZARO LOPES DE ARAUJO NETO</t>
  </si>
  <si>
    <t xml:space="preserve">054.251.433-89</t>
  </si>
  <si>
    <t xml:space="preserve">20141112020065</t>
  </si>
  <si>
    <t xml:space="preserve">LEANDRO JOSÉ DA SILVEIRA</t>
  </si>
  <si>
    <t xml:space="preserve">040.992.553-52</t>
  </si>
  <si>
    <t xml:space="preserve">20161112020019</t>
  </si>
  <si>
    <t xml:space="preserve">LEANDRO JOSE LIMA SILVA</t>
  </si>
  <si>
    <t xml:space="preserve">071.994.083-40</t>
  </si>
  <si>
    <t xml:space="preserve">20141112020227</t>
  </si>
  <si>
    <t xml:space="preserve">LEILSON ALVES DE LIMA GADELHA</t>
  </si>
  <si>
    <t xml:space="preserve">068.193.473-59</t>
  </si>
  <si>
    <t xml:space="preserve">Desistência (Evasão): 03/08/2017</t>
  </si>
  <si>
    <t xml:space="preserve">20121112020354</t>
  </si>
  <si>
    <t xml:space="preserve">LENISE DE OLIVEIRA FARIAS</t>
  </si>
  <si>
    <t xml:space="preserve">047.667.263-59</t>
  </si>
  <si>
    <t xml:space="preserve">20181112020269</t>
  </si>
  <si>
    <t xml:space="preserve">LEO CARNEIRO ARAÚJO</t>
  </si>
  <si>
    <t xml:space="preserve">023.534.493-10</t>
  </si>
  <si>
    <t xml:space="preserve">20181112020013</t>
  </si>
  <si>
    <t xml:space="preserve">LEONARDO VASCONCELOS SILVEIRA</t>
  </si>
  <si>
    <t xml:space="preserve">076.948.503-02</t>
  </si>
  <si>
    <t xml:space="preserve">20112112020053</t>
  </si>
  <si>
    <t xml:space="preserve">LIDIANE ANDRADE DE OLIVEIRA</t>
  </si>
  <si>
    <t xml:space="preserve">003.916.233-89</t>
  </si>
  <si>
    <t xml:space="preserve">Desistência (Evasão): 04/01/2013</t>
  </si>
  <si>
    <t xml:space="preserve">20131112020270</t>
  </si>
  <si>
    <t xml:space="preserve">LIDIANE SILVA BARBOSA </t>
  </si>
  <si>
    <t xml:space="preserve">066.321.233-25</t>
  </si>
  <si>
    <t xml:space="preserve">20111112020326</t>
  </si>
  <si>
    <t xml:space="preserve">LINDEMBERG ARAUJO ALVES</t>
  </si>
  <si>
    <t xml:space="preserve">038.176.253-08</t>
  </si>
  <si>
    <t xml:space="preserve">20142112020136</t>
  </si>
  <si>
    <t xml:space="preserve">LIVIA LESSA BANDEIRA</t>
  </si>
  <si>
    <t xml:space="preserve">035.750.763-08</t>
  </si>
  <si>
    <t xml:space="preserve">20111112020311</t>
  </si>
  <si>
    <t xml:space="preserve">LIVIA MARA DE VASCONCELOS</t>
  </si>
  <si>
    <t xml:space="preserve">039.638.933-38</t>
  </si>
  <si>
    <t xml:space="preserve">20111112020305</t>
  </si>
  <si>
    <t xml:space="preserve">LUANA DE FREITAS VASCONCELOS</t>
  </si>
  <si>
    <t xml:space="preserve">039.453.263-54</t>
  </si>
  <si>
    <t xml:space="preserve">20132112020139</t>
  </si>
  <si>
    <t xml:space="preserve">LUCAS BRENO DE PAULA FREITAS</t>
  </si>
  <si>
    <t xml:space="preserve">071.378.093-24</t>
  </si>
  <si>
    <t xml:space="preserve">20192112020213</t>
  </si>
  <si>
    <t xml:space="preserve">LUCAS DO NASCIMENTO PEREIRA</t>
  </si>
  <si>
    <t xml:space="preserve">065.295.673-48</t>
  </si>
  <si>
    <t xml:space="preserve">20171112020210</t>
  </si>
  <si>
    <t xml:space="preserve">LUCAS HENRIQUE ARAUJO SOARES</t>
  </si>
  <si>
    <t xml:space="preserve">614.336.733-71</t>
  </si>
  <si>
    <t xml:space="preserve">20132112020376</t>
  </si>
  <si>
    <t xml:space="preserve">LUCAS REGIS BRANDÃO VASCONCELOS</t>
  </si>
  <si>
    <t xml:space="preserve">071.188.613-08</t>
  </si>
  <si>
    <t xml:space="preserve">20161112020280</t>
  </si>
  <si>
    <t xml:space="preserve">LUCAS VASCONCELOS MARQUES</t>
  </si>
  <si>
    <t xml:space="preserve">066.506.153-66</t>
  </si>
  <si>
    <t xml:space="preserve">20152112020010</t>
  </si>
  <si>
    <t xml:space="preserve">LUCAS VINÍCIUS SILVA DE OLIVEIRA</t>
  </si>
  <si>
    <t xml:space="preserve">605.610.353-69</t>
  </si>
  <si>
    <t xml:space="preserve">20111112020321</t>
  </si>
  <si>
    <t xml:space="preserve">LUCIANA DE FREITAS VASCONCELOS</t>
  </si>
  <si>
    <t xml:space="preserve">009.041.413-65</t>
  </si>
  <si>
    <t xml:space="preserve">20121112020176</t>
  </si>
  <si>
    <t xml:space="preserve">LUCIKESIA CARLA SILVEIRA</t>
  </si>
  <si>
    <t xml:space="preserve">063.261.693-80</t>
  </si>
  <si>
    <t xml:space="preserve">20112112020177</t>
  </si>
  <si>
    <t xml:space="preserve">LUIZ APOLIANO FERREIRA DA COSTA FILHO</t>
  </si>
  <si>
    <t xml:space="preserve">026.997.823-27</t>
  </si>
  <si>
    <t xml:space="preserve">20201112020127</t>
  </si>
  <si>
    <t xml:space="preserve">LUIZ CARLOS FERREIRA DE OLIVEIRA</t>
  </si>
  <si>
    <t xml:space="preserve">792.215.643-04</t>
  </si>
  <si>
    <t xml:space="preserve">20152112020141</t>
  </si>
  <si>
    <t xml:space="preserve">LUIZ FELIPE PAULO DE PAULA</t>
  </si>
  <si>
    <t xml:space="preserve">074.969.713-08</t>
  </si>
  <si>
    <t xml:space="preserve">Desistência (Evasão): 20/12/2018</t>
  </si>
  <si>
    <t xml:space="preserve">20182112020178</t>
  </si>
  <si>
    <t xml:space="preserve">LUIZ FERNANDO SOUSA DOS SANTOS</t>
  </si>
  <si>
    <t xml:space="preserve">078.671.983-42</t>
  </si>
  <si>
    <t xml:space="preserve">20121112020230</t>
  </si>
  <si>
    <t xml:space="preserve">LUIZ MARCIO DE QUEIROZ E SILVA</t>
  </si>
  <si>
    <t xml:space="preserve">497.080.823-68</t>
  </si>
  <si>
    <t xml:space="preserve">20132112020384</t>
  </si>
  <si>
    <t xml:space="preserve">LUZIA JENNIFER ARAUJO DUTRA</t>
  </si>
  <si>
    <t xml:space="preserve">053.324.693-81</t>
  </si>
  <si>
    <t xml:space="preserve">20161112020337</t>
  </si>
  <si>
    <t xml:space="preserve">MANOEL ALVES DE SOUZA NETO</t>
  </si>
  <si>
    <t xml:space="preserve">030.617.453-78</t>
  </si>
  <si>
    <t xml:space="preserve">20161112020205</t>
  </si>
  <si>
    <t xml:space="preserve">MANOEL MIQUEIAS GOMES ANDRADE</t>
  </si>
  <si>
    <t xml:space="preserve">607.150.613-13</t>
  </si>
  <si>
    <t xml:space="preserve">20181112020340</t>
  </si>
  <si>
    <t xml:space="preserve">20112112020037</t>
  </si>
  <si>
    <t xml:space="preserve">MANUEL MESSIAS DOS SANTOS DE ANDRADE</t>
  </si>
  <si>
    <t xml:space="preserve">017.575.833-60</t>
  </si>
  <si>
    <t xml:space="preserve">20171112020237</t>
  </si>
  <si>
    <t xml:space="preserve">MARA NAIELLY SANTOS GUIA</t>
  </si>
  <si>
    <t xml:space="preserve">065.486.633-30</t>
  </si>
  <si>
    <t xml:space="preserve">20181112020064</t>
  </si>
  <si>
    <t xml:space="preserve">MÁRCIA DO NASCIMENTO ALVES</t>
  </si>
  <si>
    <t xml:space="preserve">079.966.783-83</t>
  </si>
  <si>
    <t xml:space="preserve">20112112020045</t>
  </si>
  <si>
    <t xml:space="preserve">MARCIAN DE ARAÚJO RODRIGUES</t>
  </si>
  <si>
    <t xml:space="preserve">027.187.353-17</t>
  </si>
  <si>
    <t xml:space="preserve">20161112020248</t>
  </si>
  <si>
    <t xml:space="preserve">MARCILIO ANDERSON NASCIMENTO DE SOUSA</t>
  </si>
  <si>
    <t xml:space="preserve">072.740.273-01</t>
  </si>
  <si>
    <t xml:space="preserve">20111112020329</t>
  </si>
  <si>
    <t xml:space="preserve">MARCIO ANDRÉ MENDONÇA MARÇAL</t>
  </si>
  <si>
    <t xml:space="preserve">560.109.233-87</t>
  </si>
  <si>
    <t xml:space="preserve">20171112020105</t>
  </si>
  <si>
    <t xml:space="preserve">MARCOS ANDRE DE FREITAS</t>
  </si>
  <si>
    <t xml:space="preserve">055.200.973-30</t>
  </si>
  <si>
    <t xml:space="preserve">20151112020011</t>
  </si>
  <si>
    <t xml:space="preserve">MARCOS AURELIO SILVA BARROS FILHO</t>
  </si>
  <si>
    <t xml:space="preserve">624.269.403-44</t>
  </si>
  <si>
    <t xml:space="preserve">20171112020296</t>
  </si>
  <si>
    <t xml:space="preserve">MARCOS MATEUS LIMA DO NASCIMENTO</t>
  </si>
  <si>
    <t xml:space="preserve">076.249.203-10</t>
  </si>
  <si>
    <t xml:space="preserve">20112112020070</t>
  </si>
  <si>
    <t xml:space="preserve">MARCOS ROBERTO DOS SANTOS</t>
  </si>
  <si>
    <t xml:space="preserve">035.617.033-05</t>
  </si>
  <si>
    <t xml:space="preserve">20141112020235</t>
  </si>
  <si>
    <t xml:space="preserve">MARCOS WILLAMI CORDEIRO DE SOUSA</t>
  </si>
  <si>
    <t xml:space="preserve">608.486.493-70</t>
  </si>
  <si>
    <t xml:space="preserve">20201112020135</t>
  </si>
  <si>
    <t xml:space="preserve">20151112020038</t>
  </si>
  <si>
    <t xml:space="preserve">MARDÔNIO DOUGLAS SOUSA</t>
  </si>
  <si>
    <t xml:space="preserve">066.625.673-02</t>
  </si>
  <si>
    <t xml:space="preserve">20181112020196</t>
  </si>
  <si>
    <t xml:space="preserve">MARIA ALANA PEREIRA</t>
  </si>
  <si>
    <t xml:space="preserve">065.767.663-27</t>
  </si>
  <si>
    <t xml:space="preserve">20121112020311</t>
  </si>
  <si>
    <t xml:space="preserve">MARIA ALINE DOS SANTOS</t>
  </si>
  <si>
    <t xml:space="preserve">053.863.683-11</t>
  </si>
  <si>
    <t xml:space="preserve">20132112020201</t>
  </si>
  <si>
    <t xml:space="preserve">MARIA ALVIANE ARAÚJO DOS SANTOS</t>
  </si>
  <si>
    <t xml:space="preserve">613.741.143-59</t>
  </si>
  <si>
    <t xml:space="preserve">20132112020210</t>
  </si>
  <si>
    <t xml:space="preserve">MARIA ANDRESSA DOS SANTOS NASCIMENTO</t>
  </si>
  <si>
    <t xml:space="preserve">083.854.453-31</t>
  </si>
  <si>
    <t xml:space="preserve">20131112020246</t>
  </si>
  <si>
    <t xml:space="preserve">MARIA ARIANNA MARQUES</t>
  </si>
  <si>
    <t xml:space="preserve">058.964.123-98</t>
  </si>
  <si>
    <t xml:space="preserve">20111112020304</t>
  </si>
  <si>
    <t xml:space="preserve">MARIA CHIRLE FREITAS ALVES</t>
  </si>
  <si>
    <t xml:space="preserve">026.959.483-36</t>
  </si>
  <si>
    <t xml:space="preserve">20191112020037</t>
  </si>
  <si>
    <t xml:space="preserve">MARIA CINTIA ARAUJO</t>
  </si>
  <si>
    <t xml:space="preserve">089.340.423-38</t>
  </si>
  <si>
    <t xml:space="preserve">20172112020030</t>
  </si>
  <si>
    <t xml:space="preserve">MARIA DAMIRES ANDRADE</t>
  </si>
  <si>
    <t xml:space="preserve">059.986.443-52</t>
  </si>
  <si>
    <t xml:space="preserve">20141112020057</t>
  </si>
  <si>
    <t xml:space="preserve">MARIA DANIELE DE SENA MARQUES</t>
  </si>
  <si>
    <t xml:space="preserve">062.934.803-09</t>
  </si>
  <si>
    <t xml:space="preserve">20171112020164</t>
  </si>
  <si>
    <t xml:space="preserve">MARIA DO SOCORRO DE MIRANDA</t>
  </si>
  <si>
    <t xml:space="preserve">635.122.543-49</t>
  </si>
  <si>
    <t xml:space="preserve">20142112020250</t>
  </si>
  <si>
    <t xml:space="preserve">MARIA ISABEL TAVARES MIRANDA </t>
  </si>
  <si>
    <t xml:space="preserve">071.250.813-98</t>
  </si>
  <si>
    <t xml:space="preserve">20132112020392</t>
  </si>
  <si>
    <t xml:space="preserve">MARIA JANAELIA ARAUJO</t>
  </si>
  <si>
    <t xml:space="preserve">071.215.793-08</t>
  </si>
  <si>
    <t xml:space="preserve">20152112020176</t>
  </si>
  <si>
    <t xml:space="preserve">MARIA JANAINA ADRIANO</t>
  </si>
  <si>
    <t xml:space="preserve">072.049.453-28</t>
  </si>
  <si>
    <t xml:space="preserve">20181112020102</t>
  </si>
  <si>
    <t xml:space="preserve">27/04/2018 16:35:00</t>
  </si>
  <si>
    <t xml:space="preserve">20172112020065</t>
  </si>
  <si>
    <t xml:space="preserve">20182112020089</t>
  </si>
  <si>
    <t xml:space="preserve">Trancamento de Período: 13/12/2018</t>
  </si>
  <si>
    <t xml:space="preserve">20132112020406</t>
  </si>
  <si>
    <t xml:space="preserve">MARIA JANE CLÉA DA SILVA</t>
  </si>
  <si>
    <t xml:space="preserve">064.386.323-09</t>
  </si>
  <si>
    <t xml:space="preserve">20111112020312</t>
  </si>
  <si>
    <t xml:space="preserve">MARIA JÉSSICA PAULO ALVES</t>
  </si>
  <si>
    <t xml:space="preserve">059.055.613-46</t>
  </si>
  <si>
    <t xml:space="preserve">20112112020193</t>
  </si>
  <si>
    <t xml:space="preserve">MARIA JOELMA ALEXANDRE</t>
  </si>
  <si>
    <t xml:space="preserve">048.918.933-46</t>
  </si>
  <si>
    <t xml:space="preserve">20191112020070</t>
  </si>
  <si>
    <t xml:space="preserve">MARIA JOSILENE NASCIMENTO OLIVEIRA</t>
  </si>
  <si>
    <t xml:space="preserve">070.851.673-43</t>
  </si>
  <si>
    <t xml:space="preserve">20132112020104</t>
  </si>
  <si>
    <t xml:space="preserve">MARIA KELLY ARAÚJO</t>
  </si>
  <si>
    <t xml:space="preserve">071.408.293-73</t>
  </si>
  <si>
    <t xml:space="preserve">20192112020124</t>
  </si>
  <si>
    <t xml:space="preserve">MARIA LARISSA DOS SANTOS</t>
  </si>
  <si>
    <t xml:space="preserve">082.817.873-92</t>
  </si>
  <si>
    <t xml:space="preserve">20171112020083</t>
  </si>
  <si>
    <t xml:space="preserve">MARIA LILIAN DE OLIVEIRA MONTEIRO</t>
  </si>
  <si>
    <t xml:space="preserve">610.256.293-37</t>
  </si>
  <si>
    <t xml:space="preserve">20132112020260</t>
  </si>
  <si>
    <t xml:space="preserve">MARIA MAEVIA DE ARAUJO</t>
  </si>
  <si>
    <t xml:space="preserve">064.347.333-56</t>
  </si>
  <si>
    <t xml:space="preserve">20171112020067</t>
  </si>
  <si>
    <t xml:space="preserve">MARIA MAIARA SILVA DE VASCONCELOS</t>
  </si>
  <si>
    <t xml:space="preserve">026.644.653-17</t>
  </si>
  <si>
    <t xml:space="preserve">20192112020159</t>
  </si>
  <si>
    <t xml:space="preserve">MARIA MARTA DOS SANTOS RIBEIRO </t>
  </si>
  <si>
    <t xml:space="preserve">018.969.343-66</t>
  </si>
  <si>
    <t xml:space="preserve">24/10/2019</t>
  </si>
  <si>
    <t xml:space="preserve">Renovou matrícula: 24/10/2019</t>
  </si>
  <si>
    <t xml:space="preserve">20151112020240</t>
  </si>
  <si>
    <t xml:space="preserve">MARIA NAÉZIA FONTELES</t>
  </si>
  <si>
    <t xml:space="preserve">064.107.513-89</t>
  </si>
  <si>
    <t xml:space="preserve">12/06/2015</t>
  </si>
  <si>
    <t xml:space="preserve">20191112020134</t>
  </si>
  <si>
    <t xml:space="preserve">MARIA PATRICIANE DO NASCIMENTO PESSOA</t>
  </si>
  <si>
    <t xml:space="preserve">079.699.863-90</t>
  </si>
  <si>
    <t xml:space="preserve">20171112020180</t>
  </si>
  <si>
    <t xml:space="preserve">MARIA ROBERTA HERCULANO COELHO</t>
  </si>
  <si>
    <t xml:space="preserve">068.174.223-29</t>
  </si>
  <si>
    <t xml:space="preserve">20161112020345</t>
  </si>
  <si>
    <t xml:space="preserve">MARIA ROSANGELA  ALVES DA COSTA</t>
  </si>
  <si>
    <t xml:space="preserve">057.105.343-23</t>
  </si>
  <si>
    <t xml:space="preserve">20181112020234</t>
  </si>
  <si>
    <t xml:space="preserve">MARIA SUIANE DA SILVA SANTOS</t>
  </si>
  <si>
    <t xml:space="preserve">079.848.723-25</t>
  </si>
  <si>
    <t xml:space="preserve">20151112020216</t>
  </si>
  <si>
    <t xml:space="preserve">MARIA TALIA DOS SANTOS GUILHERME</t>
  </si>
  <si>
    <t xml:space="preserve">064.105.203-01</t>
  </si>
  <si>
    <t xml:space="preserve">20191112020045</t>
  </si>
  <si>
    <t xml:space="preserve">MARIA VITORIA SOUZA DA SILVA</t>
  </si>
  <si>
    <t xml:space="preserve">089.685.663-13</t>
  </si>
  <si>
    <t xml:space="preserve">20181112020170</t>
  </si>
  <si>
    <t xml:space="preserve">MARIA YANE MARANHÃO</t>
  </si>
  <si>
    <t xml:space="preserve">070.654.353-00</t>
  </si>
  <si>
    <t xml:space="preserve">20121112020320</t>
  </si>
  <si>
    <t xml:space="preserve">MARIO BARROSO DE SOUSA CORDEIRO NETO</t>
  </si>
  <si>
    <t xml:space="preserve">623.962.003-30</t>
  </si>
  <si>
    <t xml:space="preserve">20111112020349</t>
  </si>
  <si>
    <t xml:space="preserve">MÁRIO HELDER SILVA FILHO</t>
  </si>
  <si>
    <t xml:space="preserve">013.578.843-97</t>
  </si>
  <si>
    <t xml:space="preserve">20152112020087</t>
  </si>
  <si>
    <t xml:space="preserve">MARIO SERGIO VASCONCELOS DA SILVA</t>
  </si>
  <si>
    <t xml:space="preserve">043.480.293-00</t>
  </si>
  <si>
    <t xml:space="preserve">20191112020177</t>
  </si>
  <si>
    <t xml:space="preserve">MARLEY FERREIRA MAURICIO</t>
  </si>
  <si>
    <t xml:space="preserve">078.304.173-00</t>
  </si>
  <si>
    <t xml:space="preserve">20182112020020</t>
  </si>
  <si>
    <t xml:space="preserve">MATEUS ARAUJO SOUSA</t>
  </si>
  <si>
    <t xml:space="preserve">056.421.283-02</t>
  </si>
  <si>
    <t xml:space="preserve">Renovou matrícula: 26/10/2018</t>
  </si>
  <si>
    <t xml:space="preserve">20151112020224</t>
  </si>
  <si>
    <t xml:space="preserve">MATEUS MARQUES DE FARIAS</t>
  </si>
  <si>
    <t xml:space="preserve">041.246.703-89</t>
  </si>
  <si>
    <t xml:space="preserve">20131112020190</t>
  </si>
  <si>
    <t xml:space="preserve">MATEUS TAYLAN CARNEIRO DE AGUIAR</t>
  </si>
  <si>
    <t xml:space="preserve">041.495.513-75</t>
  </si>
  <si>
    <t xml:space="preserve">20141112020251</t>
  </si>
  <si>
    <t xml:space="preserve">MATHEUS FELIPE SOUSA OLIVEIRA</t>
  </si>
  <si>
    <t xml:space="preserve">610.229.583-80</t>
  </si>
  <si>
    <t xml:space="preserve">20201112020143</t>
  </si>
  <si>
    <t xml:space="preserve">MAYRLA CRISTINA  ALVES SILVA</t>
  </si>
  <si>
    <t xml:space="preserve">065.489.293-81</t>
  </si>
  <si>
    <t xml:space="preserve">20111112020315</t>
  </si>
  <si>
    <t xml:space="preserve">MESSIAS ANDERSON DA SILVA FILHO</t>
  </si>
  <si>
    <t xml:space="preserve">042.046.553-78</t>
  </si>
  <si>
    <t xml:space="preserve">20132112020368</t>
  </si>
  <si>
    <t xml:space="preserve">MESSIO DOUGLAS TOMÉ DE SOUSA</t>
  </si>
  <si>
    <t xml:space="preserve">070.518.893-03</t>
  </si>
  <si>
    <t xml:space="preserve">20182112020046</t>
  </si>
  <si>
    <t xml:space="preserve">MICAEL DOS SANTOS RIBEIRO</t>
  </si>
  <si>
    <t xml:space="preserve">079.662.673-18</t>
  </si>
  <si>
    <t xml:space="preserve">20161112020183</t>
  </si>
  <si>
    <t xml:space="preserve">MICAEL SOUZA  COSTA</t>
  </si>
  <si>
    <t xml:space="preserve">063.994.173-76</t>
  </si>
  <si>
    <t xml:space="preserve">20132112020414</t>
  </si>
  <si>
    <t xml:space="preserve">MICAELE RAISSA OLIVEIRA</t>
  </si>
  <si>
    <t xml:space="preserve">021.487.773-60</t>
  </si>
  <si>
    <t xml:space="preserve">10/12/2013</t>
  </si>
  <si>
    <t xml:space="preserve">20111112020303</t>
  </si>
  <si>
    <t xml:space="preserve">MIQUEIAS ROBSON DE VASCONCELOS</t>
  </si>
  <si>
    <t xml:space="preserve">054.367.433-90</t>
  </si>
  <si>
    <t xml:space="preserve">20142112020047</t>
  </si>
  <si>
    <t xml:space="preserve">NAGELA MARIA DE VASCONCELOS</t>
  </si>
  <si>
    <t xml:space="preserve">067.317.603-74</t>
  </si>
  <si>
    <t xml:space="preserve">20132112020236</t>
  </si>
  <si>
    <t xml:space="preserve">NARA DOS SANTOS ARAÚJO</t>
  </si>
  <si>
    <t xml:space="preserve">613.872.773-83</t>
  </si>
  <si>
    <t xml:space="preserve">20181112020226</t>
  </si>
  <si>
    <t xml:space="preserve">NATANAEL FERREIRA MUNIZ</t>
  </si>
  <si>
    <t xml:space="preserve">078.663.163-50</t>
  </si>
  <si>
    <t xml:space="preserve">20161112020302</t>
  </si>
  <si>
    <t xml:space="preserve">NATANAEL SALES DE LAVOR</t>
  </si>
  <si>
    <t xml:space="preserve">015.728.343-74</t>
  </si>
  <si>
    <t xml:space="preserve">20192112020140</t>
  </si>
  <si>
    <t xml:space="preserve">NATIELE NAGILA DOS SANTOS</t>
  </si>
  <si>
    <t xml:space="preserve">600.292.823-57</t>
  </si>
  <si>
    <t xml:space="preserve">20131112020238</t>
  </si>
  <si>
    <t xml:space="preserve">PATRÍCIA DE OLIVEIRA GOMES</t>
  </si>
  <si>
    <t xml:space="preserve">057.551.673-97</t>
  </si>
  <si>
    <t xml:space="preserve">20151112020267</t>
  </si>
  <si>
    <t xml:space="preserve">PAULO CESAR DO CARMO FILHO</t>
  </si>
  <si>
    <t xml:space="preserve">055.731.363-56</t>
  </si>
  <si>
    <t xml:space="preserve">20151112020232</t>
  </si>
  <si>
    <t xml:space="preserve">PAULO HENRIQUE DA SILVA FILHO</t>
  </si>
  <si>
    <t xml:space="preserve">066.887.573-97</t>
  </si>
  <si>
    <t xml:space="preserve">Concluiu: 08/04/2020</t>
  </si>
  <si>
    <t xml:space="preserve">08/04/2020</t>
  </si>
  <si>
    <t xml:space="preserve">26/05/2020</t>
  </si>
  <si>
    <t xml:space="preserve">20142112020284</t>
  </si>
  <si>
    <t xml:space="preserve">PAULO MÁRIO DE SENA SILVEIRA</t>
  </si>
  <si>
    <t xml:space="preserve">065.892.043-06</t>
  </si>
  <si>
    <t xml:space="preserve">20142112020179</t>
  </si>
  <si>
    <t xml:space="preserve">PAULO MATEUS CRUZ SANTOS</t>
  </si>
  <si>
    <t xml:space="preserve">071.550.573-47</t>
  </si>
  <si>
    <t xml:space="preserve">20111112020344</t>
  </si>
  <si>
    <t xml:space="preserve">PAULO RENATO BRANDAO</t>
  </si>
  <si>
    <t xml:space="preserve">048.153.213-70</t>
  </si>
  <si>
    <t xml:space="preserve">20121112020265</t>
  </si>
  <si>
    <t xml:space="preserve">PAULO ROBÉRIO MATIAS MACHADO</t>
  </si>
  <si>
    <t xml:space="preserve">047.908.443-23</t>
  </si>
  <si>
    <t xml:space="preserve">20201112020062</t>
  </si>
  <si>
    <t xml:space="preserve">PEDRO JOSÉ LINHARES</t>
  </si>
  <si>
    <t xml:space="preserve">545.396.683-15</t>
  </si>
  <si>
    <t xml:space="preserve">20121112020150</t>
  </si>
  <si>
    <t xml:space="preserve">PEDRO KÉLIO DE OLIVEIRA</t>
  </si>
  <si>
    <t xml:space="preserve">051.333.203-02</t>
  </si>
  <si>
    <t xml:space="preserve">20152112020028</t>
  </si>
  <si>
    <t xml:space="preserve">POLYANA MARA DE FREITAS</t>
  </si>
  <si>
    <t xml:space="preserve">071.423.553-95</t>
  </si>
  <si>
    <t xml:space="preserve">20121112020052</t>
  </si>
  <si>
    <t xml:space="preserve">RAFAEL JOSÉ DO NASCIMENTO</t>
  </si>
  <si>
    <t xml:space="preserve">058.591.103-75</t>
  </si>
  <si>
    <t xml:space="preserve">20111112020309</t>
  </si>
  <si>
    <t xml:space="preserve">RAFAEL MEDEIROS DE FREITAS</t>
  </si>
  <si>
    <t xml:space="preserve">054.683.333-09</t>
  </si>
  <si>
    <t xml:space="preserve">20112112020185</t>
  </si>
  <si>
    <t xml:space="preserve">RAIANA IARA MONTEIRO ALVES</t>
  </si>
  <si>
    <t xml:space="preserve">048.849.213-05</t>
  </si>
  <si>
    <t xml:space="preserve">20132112020325</t>
  </si>
  <si>
    <t xml:space="preserve">RAÍLA BRENA ARAÚJO</t>
  </si>
  <si>
    <t xml:space="preserve">071.729.103-03</t>
  </si>
  <si>
    <t xml:space="preserve">20142112020330</t>
  </si>
  <si>
    <t xml:space="preserve">RAIMUNDO CÉSAR CARVALHO ALVES</t>
  </si>
  <si>
    <t xml:space="preserve">072.286.313-66</t>
  </si>
  <si>
    <t xml:space="preserve">20112112020061</t>
  </si>
  <si>
    <t xml:space="preserve">RAIMUNDO CLEILTON DO NASCIMENTO</t>
  </si>
  <si>
    <t xml:space="preserve">046.941.683-12</t>
  </si>
  <si>
    <t xml:space="preserve">20161112020051</t>
  </si>
  <si>
    <t xml:space="preserve">RAIMUNDO EUCIMAR DA CRUZ JUNIOR</t>
  </si>
  <si>
    <t xml:space="preserve">075.611.243-50</t>
  </si>
  <si>
    <t xml:space="preserve">20171112020148</t>
  </si>
  <si>
    <t xml:space="preserve">RAIMUNDO FERNANDO GOMES DE SOUSA</t>
  </si>
  <si>
    <t xml:space="preserve">073.601.923-58</t>
  </si>
  <si>
    <t xml:space="preserve">20181112020145</t>
  </si>
  <si>
    <t xml:space="preserve">Trancamento de Período: 08/03/2019</t>
  </si>
  <si>
    <t xml:space="preserve">20182112020070</t>
  </si>
  <si>
    <t xml:space="preserve">RAIMUNDO MAURÍCIO MIRANDA DOS SANTOS</t>
  </si>
  <si>
    <t xml:space="preserve">078.587.593-02</t>
  </si>
  <si>
    <t xml:space="preserve">29/10/2018</t>
  </si>
  <si>
    <t xml:space="preserve">20152112020222</t>
  </si>
  <si>
    <t xml:space="preserve">RAIMUNDO VALDÊ SOUSA FILHO</t>
  </si>
  <si>
    <t xml:space="preserve">069.643.193-95</t>
  </si>
  <si>
    <t xml:space="preserve">20112112020134</t>
  </si>
  <si>
    <t xml:space="preserve">RAIMUNDO VIEIRA DE SANTANA FILHO</t>
  </si>
  <si>
    <t xml:space="preserve">052.728.863-21</t>
  </si>
  <si>
    <t xml:space="preserve">20161112020353</t>
  </si>
  <si>
    <t xml:space="preserve">RAMON CÉSAR VASCONCELOS CHAVES</t>
  </si>
  <si>
    <t xml:space="preserve">065.727.793-27</t>
  </si>
  <si>
    <t xml:space="preserve">15/06/2016</t>
  </si>
  <si>
    <t xml:space="preserve">20151112020020</t>
  </si>
  <si>
    <t xml:space="preserve">20131112020106</t>
  </si>
  <si>
    <t xml:space="preserve">RAQUEL ARAÚJO DA SILVA</t>
  </si>
  <si>
    <t xml:space="preserve">057.550.483-80</t>
  </si>
  <si>
    <t xml:space="preserve">20131112020114</t>
  </si>
  <si>
    <t xml:space="preserve">RAY PAULO DOS SANTOS</t>
  </si>
  <si>
    <t xml:space="preserve">068.199.923-35</t>
  </si>
  <si>
    <t xml:space="preserve">20201112020089</t>
  </si>
  <si>
    <t xml:space="preserve">RENAN BRUNO DO NASCIMENTO SILVA</t>
  </si>
  <si>
    <t xml:space="preserve">057.086.813-06</t>
  </si>
  <si>
    <t xml:space="preserve">20141112020138</t>
  </si>
  <si>
    <t xml:space="preserve">RICARDO CARNEIRO GUEDES</t>
  </si>
  <si>
    <t xml:space="preserve">373.206.964-87</t>
  </si>
  <si>
    <t xml:space="preserve">20112112020215</t>
  </si>
  <si>
    <t xml:space="preserve">RICARDO JOSÉ LIMA ARAÚJO</t>
  </si>
  <si>
    <t xml:space="preserve">013.440.293-61</t>
  </si>
  <si>
    <t xml:space="preserve">25/07/2011</t>
  </si>
  <si>
    <t xml:space="preserve">Cancelamento Voluntário: 24/11/2014</t>
  </si>
  <si>
    <t xml:space="preserve">20132112020317</t>
  </si>
  <si>
    <t xml:space="preserve">RICARDO MATIAS DUTRA</t>
  </si>
  <si>
    <t xml:space="preserve">067.605.743-89</t>
  </si>
  <si>
    <t xml:space="preserve">20192112020183</t>
  </si>
  <si>
    <t xml:space="preserve">RITA ISADORA SOARES</t>
  </si>
  <si>
    <t xml:space="preserve">073.099.033-82</t>
  </si>
  <si>
    <t xml:space="preserve">20182112020062</t>
  </si>
  <si>
    <t xml:space="preserve">ROBERT KENNEDI MAGALHAES</t>
  </si>
  <si>
    <t xml:space="preserve">863.886.653-49</t>
  </si>
  <si>
    <t xml:space="preserve">Cancelamento Compulsório: 04/12/2018</t>
  </si>
  <si>
    <t xml:space="preserve">20151112020046</t>
  </si>
  <si>
    <t xml:space="preserve">ROBERTO JEFFERSON ALVES DE OLIVEIRA</t>
  </si>
  <si>
    <t xml:space="preserve">063.117.773-63</t>
  </si>
  <si>
    <t xml:space="preserve">Aprovado Parcialmente</t>
  </si>
  <si>
    <t xml:space="preserve">20111112020133</t>
  </si>
  <si>
    <t xml:space="preserve">ROBERTO LEOPOLDO DE MEDEIROS</t>
  </si>
  <si>
    <t xml:space="preserve">829.312.323-00</t>
  </si>
  <si>
    <t xml:space="preserve">4</t>
  </si>
  <si>
    <t xml:space="preserve">Transferido Interno</t>
  </si>
  <si>
    <t xml:space="preserve">Transferência Interna: 24/11/2011</t>
  </si>
  <si>
    <t xml:space="preserve">20141112020260</t>
  </si>
  <si>
    <t xml:space="preserve">ROBSON GOMES DE SOUSA</t>
  </si>
  <si>
    <t xml:space="preserve">068.394.213-17</t>
  </si>
  <si>
    <t xml:space="preserve">20121112020214</t>
  </si>
  <si>
    <t xml:space="preserve">RODRIGO GONÇALVES</t>
  </si>
  <si>
    <t xml:space="preserve">050.038.103-85</t>
  </si>
  <si>
    <t xml:space="preserve">20111112020313</t>
  </si>
  <si>
    <t xml:space="preserve">RÔMULO CÁSSIO DE SOUSA ARAÚJO</t>
  </si>
  <si>
    <t xml:space="preserve">020.543.363-43</t>
  </si>
  <si>
    <t xml:space="preserve">20131112020254</t>
  </si>
  <si>
    <t xml:space="preserve">RÔMULO YURI LIMA ALVES</t>
  </si>
  <si>
    <t xml:space="preserve">048.758.083-48</t>
  </si>
  <si>
    <t xml:space="preserve">20141112020278</t>
  </si>
  <si>
    <t xml:space="preserve">RONALDO ARAÚJO DE LIMA</t>
  </si>
  <si>
    <t xml:space="preserve">061.249.753-43</t>
  </si>
  <si>
    <t xml:space="preserve">24/10/2017</t>
  </si>
  <si>
    <t xml:space="preserve">20161112020175</t>
  </si>
  <si>
    <t xml:space="preserve">RONIS LINHARES DE SOUSA</t>
  </si>
  <si>
    <t xml:space="preserve">075.755.583-73</t>
  </si>
  <si>
    <t xml:space="preserve">20131112020211</t>
  </si>
  <si>
    <t xml:space="preserve">ROSALICE DO NASCIMENTO MUNIZ</t>
  </si>
  <si>
    <t xml:space="preserve">054.548.873-74</t>
  </si>
  <si>
    <t xml:space="preserve">20111112020306</t>
  </si>
  <si>
    <t xml:space="preserve">ROXANNY HERLANY NASCIMENTO RODRIGUES</t>
  </si>
  <si>
    <t xml:space="preserve">046.348.393-69</t>
  </si>
  <si>
    <t xml:space="preserve">20141112020286</t>
  </si>
  <si>
    <t xml:space="preserve">RUDNEY RODRIGUES GOMES</t>
  </si>
  <si>
    <t xml:space="preserve">052.046.623-32</t>
  </si>
  <si>
    <t xml:space="preserve">20111112020307</t>
  </si>
  <si>
    <t xml:space="preserve">RUY SILVA PARÁ</t>
  </si>
  <si>
    <t xml:space="preserve">026.326.053-42</t>
  </si>
  <si>
    <t xml:space="preserve">20181112020048</t>
  </si>
  <si>
    <t xml:space="preserve">SÂMIO SANTOS ALVES</t>
  </si>
  <si>
    <t xml:space="preserve">603.490.073-57</t>
  </si>
  <si>
    <t xml:space="preserve">20151112020259</t>
  </si>
  <si>
    <t xml:space="preserve">SANDRA ELUZIA TAVARES DA COSTA</t>
  </si>
  <si>
    <t xml:space="preserve">040.863.403-05</t>
  </si>
  <si>
    <t xml:space="preserve">20131112020076</t>
  </si>
  <si>
    <t xml:space="preserve">SÁVIO VANCONCELOS FONTELES</t>
  </si>
  <si>
    <t xml:space="preserve">041.652.443-50</t>
  </si>
  <si>
    <t xml:space="preserve">20121112020192</t>
  </si>
  <si>
    <t xml:space="preserve">SÉRGIO CÉLIO SILVA</t>
  </si>
  <si>
    <t xml:space="preserve">044.535.163-20</t>
  </si>
  <si>
    <t xml:space="preserve">20141112020294</t>
  </si>
  <si>
    <t xml:space="preserve">SEVERINO FELIX DE LIMA</t>
  </si>
  <si>
    <t xml:space="preserve">043.078.954-87</t>
  </si>
  <si>
    <t xml:space="preserve">20152112020192</t>
  </si>
  <si>
    <t xml:space="preserve">TAINA DAGUIANE SILVA DE PAULO</t>
  </si>
  <si>
    <t xml:space="preserve">614.357.683-10</t>
  </si>
  <si>
    <t xml:space="preserve">20142112020349</t>
  </si>
  <si>
    <t xml:space="preserve">TAINÁ MARIA DE ARAÚJO</t>
  </si>
  <si>
    <t xml:space="preserve">071.878.503-79</t>
  </si>
  <si>
    <t xml:space="preserve">20171112020024</t>
  </si>
  <si>
    <t xml:space="preserve">TALES ROBERTO DE ARAÚJO NASCIMENTO</t>
  </si>
  <si>
    <t xml:space="preserve">065.888.013-60</t>
  </si>
  <si>
    <t xml:space="preserve">20182112020135</t>
  </si>
  <si>
    <t xml:space="preserve">TALITHA  JHENIFER ALBUQUERQUE</t>
  </si>
  <si>
    <t xml:space="preserve">079.767.883-29</t>
  </si>
  <si>
    <t xml:space="preserve">20132112020180</t>
  </si>
  <si>
    <t xml:space="preserve">TEÓFILO SOFONIAS MESQUITA CHAVES</t>
  </si>
  <si>
    <t xml:space="preserve">067.973.923-81</t>
  </si>
  <si>
    <t xml:space="preserve">20151112020208</t>
  </si>
  <si>
    <t xml:space="preserve">THAIS RIBEIRO</t>
  </si>
  <si>
    <t xml:space="preserve">301.842.708-47</t>
  </si>
  <si>
    <t xml:space="preserve">20142112020110</t>
  </si>
  <si>
    <t xml:space="preserve">THIAGO ALBINO CHAVES</t>
  </si>
  <si>
    <t xml:space="preserve">036.504.043-62</t>
  </si>
  <si>
    <t xml:space="preserve">20151112020070</t>
  </si>
  <si>
    <t xml:space="preserve">TIAGO AQUENA DE SOUSA</t>
  </si>
  <si>
    <t xml:space="preserve">068.067.923-59</t>
  </si>
  <si>
    <t xml:space="preserve">20121112020281</t>
  </si>
  <si>
    <t xml:space="preserve">TIAGO WELLINGTON VASCONCELOS DE SOUSA</t>
  </si>
  <si>
    <t xml:space="preserve">059.055.933-88</t>
  </si>
  <si>
    <t xml:space="preserve">20111112020327</t>
  </si>
  <si>
    <t xml:space="preserve">20171112020032</t>
  </si>
  <si>
    <t xml:space="preserve">VAGNER MACIEL LOBO</t>
  </si>
  <si>
    <t xml:space="preserve">072.030.303-69</t>
  </si>
  <si>
    <t xml:space="preserve">20111112020232</t>
  </si>
  <si>
    <t xml:space="preserve">VICENTE DE PAULO PESSOA NETO</t>
  </si>
  <si>
    <t xml:space="preserve">059.081.383-80</t>
  </si>
  <si>
    <t xml:space="preserve">Cancelamento Voluntário: 17/03/2011</t>
  </si>
  <si>
    <t xml:space="preserve">20152112020109</t>
  </si>
  <si>
    <t xml:space="preserve">VICTOR HUGO VASCONCELOS MARTINS</t>
  </si>
  <si>
    <t xml:space="preserve">066.729.333-79</t>
  </si>
  <si>
    <t xml:space="preserve">20141112020308</t>
  </si>
  <si>
    <t xml:space="preserve">VILENA DOS SANTOS SOUSA</t>
  </si>
  <si>
    <t xml:space="preserve">057.065.243-00</t>
  </si>
  <si>
    <t xml:space="preserve">20172112020014</t>
  </si>
  <si>
    <t xml:space="preserve">VILMA GOMES DE MARIA</t>
  </si>
  <si>
    <t xml:space="preserve">606.191.013-42</t>
  </si>
  <si>
    <t xml:space="preserve">20192112020175</t>
  </si>
  <si>
    <t xml:space="preserve">VINÍCIUS ALEXANDRE MORAIS</t>
  </si>
  <si>
    <t xml:space="preserve">082.643.523-83</t>
  </si>
  <si>
    <t xml:space="preserve">20142112020357</t>
  </si>
  <si>
    <t xml:space="preserve">VIVIA MARIA LIMA ARAÚJO</t>
  </si>
  <si>
    <t xml:space="preserve">032.259.103-17</t>
  </si>
  <si>
    <t xml:space="preserve">20132112020120</t>
  </si>
  <si>
    <t xml:space="preserve">20142112020144</t>
  </si>
  <si>
    <t xml:space="preserve">WANDERSON WDSON CAPISTRANO PARENTE</t>
  </si>
  <si>
    <t xml:space="preserve">066.289.543-66</t>
  </si>
  <si>
    <t xml:space="preserve">20132112020090</t>
  </si>
  <si>
    <t xml:space="preserve">WELLISON ROCHA DA COSTA</t>
  </si>
  <si>
    <t xml:space="preserve">066.550.993-66</t>
  </si>
  <si>
    <t xml:space="preserve">20201112020151</t>
  </si>
  <si>
    <t xml:space="preserve">WILIANELDO NOGUEIRA DANTAS</t>
  </si>
  <si>
    <t xml:space="preserve">615.380.513-20</t>
  </si>
  <si>
    <t xml:space="preserve">20172112020081</t>
  </si>
  <si>
    <t xml:space="preserve">WILLIAMS FONTELES MARTINS DOS SANTOS</t>
  </si>
  <si>
    <t xml:space="preserve">569.454.933-34</t>
  </si>
  <si>
    <t xml:space="preserve">20161112020299</t>
  </si>
  <si>
    <t xml:space="preserve">YAGO DE LIMA BRANDAO</t>
  </si>
  <si>
    <t xml:space="preserve">061.204.753-97</t>
  </si>
  <si>
    <t xml:space="preserve">20182112020054</t>
  </si>
  <si>
    <t xml:space="preserve">YGOR SANTOS SOUZA</t>
  </si>
  <si>
    <t xml:space="preserve">074.105.643-77</t>
  </si>
  <si>
    <t xml:space="preserve">20151112020151</t>
  </si>
  <si>
    <t xml:space="preserve">YUGLIS RIBAMAR DE ALMEIDA FERREIRA</t>
  </si>
  <si>
    <t xml:space="preserve">613.749.513-23</t>
  </si>
  <si>
    <t xml:space="preserve">20181112020030</t>
  </si>
  <si>
    <t xml:space="preserve">YURI TEIXEIRA FONTENELE</t>
  </si>
  <si>
    <t xml:space="preserve">087.284.494-36</t>
  </si>
  <si>
    <t xml:space="preserve">Renovou matrícula: 25/08/2020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</si>
</sst>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"/>
    <numFmt numFmtId="167" formatCode="0%"/>
  </numFmts>
  <fonts count="10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 val="true"/>
      <sz val="12"/>
      <color rgb="FFFFFFFF"/>
      <name val="Arial"/>
      <family val="2"/>
      <charset val="1"/>
    </font>
    <font>
      <sz val="12"/>
      <color rgb="FF000000"/>
      <name val="Arial"/>
      <family val="2"/>
      <charset val="1"/>
    </font>
    <font>
      <sz val="12"/>
      <color rgb="FF000000"/>
      <name val="Arial"/>
      <family val="2"/>
    </font>
    <font>
      <b val="true"/>
      <sz val="14"/>
      <color rgb="FFFFFFFF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2B511A"/>
        <bgColor rgb="FF333300"/>
      </patternFill>
    </fill>
    <fill>
      <patternFill patternType="solid">
        <fgColor rgb="FFE0EFD4"/>
        <bgColor rgb="FFFFFFCC"/>
      </patternFill>
    </fill>
    <fill>
      <patternFill patternType="solid">
        <fgColor rgb="FFC2E0AE"/>
        <bgColor rgb="FFE0EFD4"/>
      </patternFill>
    </fill>
    <fill>
      <patternFill patternType="solid">
        <fgColor rgb="FFF7A19A"/>
        <bgColor rgb="FFFF808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7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2E0A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0EFD4"/>
      <rgbColor rgb="FFFFFF99"/>
      <rgbColor rgb="FF99CCFF"/>
      <rgbColor rgb="FFF7A19A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B51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467"/>
  <sheetViews>
    <sheetView showFormulas="false" showGridLines="false" showRowColHeaders="true" showZeros="true" rightToLeft="false" tabSelected="true" showOutlineSymbols="true" defaultGridColor="true" view="normal" topLeftCell="Z1" colorId="64" zoomScale="85" zoomScaleNormal="85" zoomScalePageLayoutView="100" workbookViewId="0">
      <pane xSplit="0" ySplit="1" topLeftCell="A2" activePane="bottomLeft" state="frozen"/>
      <selection pane="topLeft" activeCell="Z1" activeCellId="0" sqref="Z1"/>
      <selection pane="bottomLeft" activeCell="AMJ5" activeCellId="0" sqref="AMJ5"/>
    </sheetView>
  </sheetViews>
  <sheetFormatPr defaultRowHeight="15.8" zeroHeight="true" outlineLevelRow="0" outlineLevelCol="0"/>
  <cols>
    <col collapsed="false" customWidth="true" hidden="true" outlineLevel="0" max="1" min="1" style="0" width="17.13"/>
    <col collapsed="false" customWidth="true" hidden="true" outlineLevel="0" max="2" min="2" style="0" width="42.67"/>
    <col collapsed="false" customWidth="true" hidden="true" outlineLevel="0" max="3" min="3" style="1" width="15.61"/>
    <col collapsed="false" customWidth="true" hidden="true" outlineLevel="0" max="4" min="4" style="1" width="16.6"/>
    <col collapsed="false" customWidth="true" hidden="true" outlineLevel="0" max="5" min="5" style="1" width="20.18"/>
    <col collapsed="false" customWidth="true" hidden="true" outlineLevel="0" max="6" min="6" style="1" width="15.74"/>
    <col collapsed="false" customWidth="true" hidden="true" outlineLevel="0" max="8" min="7" style="1" width="20.33"/>
    <col collapsed="false" customWidth="true" hidden="true" outlineLevel="0" max="9" min="9" style="1" width="30.19"/>
    <col collapsed="false" customWidth="true" hidden="true" outlineLevel="0" max="10" min="10" style="1" width="29.63"/>
    <col collapsed="false" customWidth="true" hidden="true" outlineLevel="0" max="11" min="11" style="1" width="36.17"/>
    <col collapsed="false" customWidth="true" hidden="true" outlineLevel="0" max="12" min="12" style="1" width="21.02"/>
    <col collapsed="false" customWidth="true" hidden="true" outlineLevel="0" max="13" min="13" style="0" width="14.08"/>
    <col collapsed="false" customWidth="true" hidden="true" outlineLevel="0" max="14" min="14" style="0" width="17.4"/>
    <col collapsed="false" customWidth="true" hidden="true" outlineLevel="0" max="15" min="15" style="0" width="21.02"/>
    <col collapsed="false" customWidth="false" hidden="true" outlineLevel="0" max="16" min="16" style="1" width="11.52"/>
    <col collapsed="false" customWidth="true" hidden="true" outlineLevel="0" max="17" min="17" style="0" width="8.67"/>
    <col collapsed="false" customWidth="true" hidden="true" outlineLevel="0" max="18" min="18" style="0" width="25.87"/>
    <col collapsed="false" customWidth="true" hidden="true" outlineLevel="0" max="19" min="19" style="0" width="31.58"/>
    <col collapsed="false" customWidth="false" hidden="true" outlineLevel="0" max="20" min="20" style="0" width="11.52"/>
    <col collapsed="false" customWidth="true" hidden="false" outlineLevel="0" max="21" min="21" style="2" width="8.86"/>
    <col collapsed="false" customWidth="true" hidden="false" outlineLevel="0" max="24" min="22" style="2" width="8.37"/>
    <col collapsed="false" customWidth="true" hidden="false" outlineLevel="0" max="25" min="25" style="3" width="8.37"/>
    <col collapsed="false" customWidth="true" hidden="false" outlineLevel="0" max="26" min="26" style="2" width="8.37"/>
    <col collapsed="false" customWidth="true" hidden="false" outlineLevel="0" max="31" min="27" style="3" width="8.37"/>
    <col collapsed="false" customWidth="true" hidden="false" outlineLevel="0" max="32" min="32" style="2" width="8.37"/>
    <col collapsed="false" customWidth="true" hidden="false" outlineLevel="0" max="33" min="33" style="0" width="13.6"/>
    <col collapsed="false" customWidth="true" hidden="false" outlineLevel="0" max="34" min="34" style="0" width="5.55"/>
    <col collapsed="false" customWidth="true" hidden="false" outlineLevel="0" max="35" min="35" style="0" width="13.92"/>
    <col collapsed="false" customWidth="true" hidden="false" outlineLevel="0" max="46" min="36" style="0" width="8.67"/>
    <col collapsed="false" customWidth="true" hidden="true" outlineLevel="0" max="1020" min="47" style="0" width="8.67"/>
    <col collapsed="false" customWidth="false" hidden="true" outlineLevel="0" max="1025" min="1021" style="0" width="11.52"/>
  </cols>
  <sheetData>
    <row r="1" s="1" customFormat="true" ht="217.15" hidden="false" customHeight="fals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2"/>
      <c r="R1" s="2"/>
      <c r="S1" s="2"/>
      <c r="T1" s="2"/>
      <c r="U1" s="6" t="s">
        <v>16</v>
      </c>
      <c r="V1" s="6" t="s">
        <v>17</v>
      </c>
      <c r="W1" s="6" t="s">
        <v>18</v>
      </c>
      <c r="X1" s="6" t="s">
        <v>19</v>
      </c>
      <c r="Y1" s="6" t="s">
        <v>20</v>
      </c>
      <c r="Z1" s="6" t="s">
        <v>21</v>
      </c>
      <c r="AA1" s="6" t="s">
        <v>22</v>
      </c>
      <c r="AB1" s="6" t="s">
        <v>23</v>
      </c>
      <c r="AC1" s="6" t="s">
        <v>24</v>
      </c>
      <c r="AD1" s="6" t="s">
        <v>25</v>
      </c>
      <c r="AE1" s="6" t="s">
        <v>26</v>
      </c>
      <c r="AF1" s="6" t="s">
        <v>27</v>
      </c>
      <c r="AG1" s="6" t="s">
        <v>28</v>
      </c>
      <c r="AH1" s="7"/>
      <c r="AI1" s="6" t="s">
        <v>28</v>
      </c>
      <c r="AJ1" s="6" t="s">
        <v>17</v>
      </c>
      <c r="AK1" s="6" t="s">
        <v>18</v>
      </c>
      <c r="AL1" s="6" t="s">
        <v>19</v>
      </c>
      <c r="AM1" s="6" t="s">
        <v>20</v>
      </c>
      <c r="AN1" s="6" t="s">
        <v>21</v>
      </c>
      <c r="AO1" s="6" t="s">
        <v>22</v>
      </c>
      <c r="AP1" s="6" t="s">
        <v>23</v>
      </c>
      <c r="AQ1" s="6" t="s">
        <v>24</v>
      </c>
      <c r="AR1" s="6" t="s">
        <v>25</v>
      </c>
      <c r="AS1" s="6" t="s">
        <v>26</v>
      </c>
      <c r="AT1" s="6" t="s">
        <v>27</v>
      </c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AMG1" s="0"/>
      <c r="AMH1" s="0"/>
      <c r="AMI1" s="0"/>
      <c r="AMJ1" s="0"/>
    </row>
    <row r="2" s="3" customFormat="true" ht="28.35" hidden="false" customHeight="true" outlineLevel="0" collapsed="false">
      <c r="A2" s="8" t="s">
        <v>29</v>
      </c>
      <c r="B2" s="8" t="s">
        <v>30</v>
      </c>
      <c r="C2" s="9" t="s">
        <v>31</v>
      </c>
      <c r="D2" s="9" t="s">
        <v>32</v>
      </c>
      <c r="E2" s="9" t="s">
        <v>33</v>
      </c>
      <c r="F2" s="9" t="s">
        <v>34</v>
      </c>
      <c r="G2" s="9" t="s">
        <v>35</v>
      </c>
      <c r="H2" s="9" t="s">
        <v>35</v>
      </c>
      <c r="I2" s="9" t="s">
        <v>36</v>
      </c>
      <c r="J2" s="9" t="s">
        <v>37</v>
      </c>
      <c r="K2" s="9" t="s">
        <v>38</v>
      </c>
      <c r="L2" s="9"/>
      <c r="M2" s="8" t="s">
        <v>32</v>
      </c>
      <c r="N2" s="8" t="s">
        <v>33</v>
      </c>
      <c r="O2" s="8" t="s">
        <v>39</v>
      </c>
      <c r="P2" s="2" t="str">
        <f aca="false">_xlfn.CONCAT(D2,"/",E2)</f>
        <v>2019/2</v>
      </c>
      <c r="R2" s="10" t="s">
        <v>40</v>
      </c>
      <c r="S2" s="11" t="s">
        <v>20</v>
      </c>
      <c r="T2" s="11"/>
      <c r="U2" s="12" t="s">
        <v>41</v>
      </c>
      <c r="V2" s="13" t="n">
        <v>35</v>
      </c>
      <c r="W2" s="14" t="n">
        <f aca="false">COUNTIF(P:P,U2)</f>
        <v>40</v>
      </c>
      <c r="X2" s="14" t="n">
        <f aca="false">COUNTIFS(P:P,U2,L:L,"&lt;&gt;0")</f>
        <v>11</v>
      </c>
      <c r="Y2" s="14" t="n">
        <f aca="false">COUNTIFS(P:P,U2,F:F,"=9")</f>
        <v>27</v>
      </c>
      <c r="Z2" s="14" t="n">
        <f aca="false">COUNTIFS(P:P,U2,F:F,"=4")</f>
        <v>1</v>
      </c>
      <c r="AA2" s="14" t="n">
        <f aca="false">COUNTIFS(P:P,U2,F:F,"=10")</f>
        <v>1</v>
      </c>
      <c r="AB2" s="14" t="n">
        <f aca="false">COUNTIFS(P:P,U2,F:F,"=20")</f>
        <v>0</v>
      </c>
      <c r="AC2" s="14" t="n">
        <f aca="false">COUNTIFS(P:P,U2,J:J,"=TRANCADO")</f>
        <v>0</v>
      </c>
      <c r="AD2" s="14" t="n">
        <f aca="false">COUNTIFS(P:P,U2,J:J,"=MATRICULADO")</f>
        <v>0</v>
      </c>
      <c r="AE2" s="14" t="n">
        <f aca="false">COUNTIFS(P:P,U2,J:J,"=EM ABERTO")</f>
        <v>0</v>
      </c>
      <c r="AF2" s="14" t="n">
        <f aca="false">SUM(X2:AE2)</f>
        <v>40</v>
      </c>
      <c r="AG2" s="12" t="s">
        <v>42</v>
      </c>
      <c r="AI2" s="12" t="s">
        <v>42</v>
      </c>
      <c r="AJ2" s="13" t="n">
        <f aca="false">SUMIF(AG:AG,AI2,V:V)</f>
        <v>350</v>
      </c>
      <c r="AK2" s="15" t="n">
        <f aca="false">SUMIF($AG:$AG,$AI$2,W:W)</f>
        <v>280</v>
      </c>
      <c r="AL2" s="15" t="n">
        <f aca="false">SUMIF($AG:$AG,$AI$2,X:X)</f>
        <v>39</v>
      </c>
      <c r="AM2" s="15" t="n">
        <f aca="false">SUMIF($AG:$AG,$AI$2,Y:Y)</f>
        <v>186</v>
      </c>
      <c r="AN2" s="15" t="n">
        <f aca="false">SUMIF($AG:$AG,$AI$2,Z:Z)</f>
        <v>1</v>
      </c>
      <c r="AO2" s="15" t="n">
        <f aca="false">SUMIF($AG:$AG,$AI$2,AA:AA)</f>
        <v>9</v>
      </c>
      <c r="AP2" s="15" t="n">
        <f aca="false">SUMIF($AG:$AG,$AI$2,AB:AB)</f>
        <v>11</v>
      </c>
      <c r="AQ2" s="15" t="n">
        <f aca="false">SUMIF($AG:$AG,$AI$2,AC:AC)</f>
        <v>5</v>
      </c>
      <c r="AR2" s="15" t="n">
        <f aca="false">SUMIF($AG:$AG,$AI$2,AD:AD)</f>
        <v>13</v>
      </c>
      <c r="AS2" s="15" t="n">
        <f aca="false">SUMIF($AG:$AG,$AI$2,AE:AE)</f>
        <v>16</v>
      </c>
      <c r="AT2" s="14" t="n">
        <f aca="false">SUM(AL2:AS2)</f>
        <v>280</v>
      </c>
      <c r="AMG2" s="0"/>
      <c r="AMH2" s="0"/>
      <c r="AMI2" s="0"/>
      <c r="AMJ2" s="0"/>
    </row>
    <row r="3" s="3" customFormat="true" ht="28.35" hidden="false" customHeight="true" outlineLevel="0" collapsed="false">
      <c r="A3" s="8" t="s">
        <v>43</v>
      </c>
      <c r="B3" s="8" t="s">
        <v>44</v>
      </c>
      <c r="C3" s="9" t="s">
        <v>45</v>
      </c>
      <c r="D3" s="9" t="s">
        <v>46</v>
      </c>
      <c r="E3" s="9" t="s">
        <v>47</v>
      </c>
      <c r="F3" s="9" t="s">
        <v>48</v>
      </c>
      <c r="G3" s="9" t="s">
        <v>49</v>
      </c>
      <c r="H3" s="9" t="s">
        <v>49</v>
      </c>
      <c r="I3" s="9" t="s">
        <v>50</v>
      </c>
      <c r="J3" s="9" t="s">
        <v>51</v>
      </c>
      <c r="K3" s="9" t="s">
        <v>52</v>
      </c>
      <c r="L3" s="9" t="s">
        <v>53</v>
      </c>
      <c r="M3" s="8" t="s">
        <v>54</v>
      </c>
      <c r="N3" s="8" t="s">
        <v>33</v>
      </c>
      <c r="O3" s="8" t="s">
        <v>53</v>
      </c>
      <c r="P3" s="2" t="str">
        <f aca="false">_xlfn.CONCAT(D3,"/",E3)</f>
        <v>2014/1</v>
      </c>
      <c r="R3" s="11"/>
      <c r="S3" s="11" t="s">
        <v>21</v>
      </c>
      <c r="T3" s="11"/>
      <c r="U3" s="12"/>
      <c r="V3" s="13"/>
      <c r="W3" s="16" t="n">
        <f aca="false">W2/V2</f>
        <v>1.14285714285714</v>
      </c>
      <c r="X3" s="16" t="n">
        <f aca="false">X2/$W$2</f>
        <v>0.275</v>
      </c>
      <c r="Y3" s="16" t="n">
        <f aca="false">Y2/$W$2</f>
        <v>0.675</v>
      </c>
      <c r="Z3" s="16" t="n">
        <f aca="false">Z2/$W$2</f>
        <v>0.025</v>
      </c>
      <c r="AA3" s="16" t="n">
        <f aca="false">AA2/$W$2</f>
        <v>0.025</v>
      </c>
      <c r="AB3" s="16" t="n">
        <f aca="false">AB2/$W$2</f>
        <v>0</v>
      </c>
      <c r="AC3" s="16" t="n">
        <f aca="false">AC2/$W$2</f>
        <v>0</v>
      </c>
      <c r="AD3" s="16" t="n">
        <f aca="false">AD2/$W$2</f>
        <v>0</v>
      </c>
      <c r="AE3" s="16" t="n">
        <f aca="false">AE2/$W$2</f>
        <v>0</v>
      </c>
      <c r="AF3" s="16" t="n">
        <f aca="false">AF2/$W$2</f>
        <v>1</v>
      </c>
      <c r="AG3" s="12"/>
      <c r="AI3" s="12"/>
      <c r="AJ3" s="13"/>
      <c r="AK3" s="16" t="n">
        <f aca="false">AK2/AJ2</f>
        <v>0.8</v>
      </c>
      <c r="AL3" s="16" t="n">
        <f aca="false">AL2/$AK$2</f>
        <v>0.139285714285714</v>
      </c>
      <c r="AM3" s="16" t="n">
        <f aca="false">AM2/$AK$2</f>
        <v>0.664285714285714</v>
      </c>
      <c r="AN3" s="16" t="n">
        <f aca="false">AN2/$AK$2</f>
        <v>0.00357142857142857</v>
      </c>
      <c r="AO3" s="16" t="n">
        <f aca="false">AO2/$AK$2</f>
        <v>0.0321428571428571</v>
      </c>
      <c r="AP3" s="16" t="n">
        <f aca="false">AP2/$AK$2</f>
        <v>0.0392857142857143</v>
      </c>
      <c r="AQ3" s="16" t="n">
        <f aca="false">AQ2/$AK$2</f>
        <v>0.0178571428571429</v>
      </c>
      <c r="AR3" s="16" t="n">
        <f aca="false">AR2/$AK$2</f>
        <v>0.0464285714285714</v>
      </c>
      <c r="AS3" s="16" t="n">
        <f aca="false">AS2/$AK$2</f>
        <v>0.0571428571428571</v>
      </c>
      <c r="AT3" s="16" t="n">
        <f aca="false">AT2/$AK$2</f>
        <v>1</v>
      </c>
      <c r="AMG3" s="0"/>
      <c r="AMH3" s="0"/>
      <c r="AMI3" s="0"/>
      <c r="AMJ3" s="0"/>
    </row>
    <row r="4" s="3" customFormat="true" ht="28.35" hidden="false" customHeight="true" outlineLevel="0" collapsed="false">
      <c r="A4" s="8" t="s">
        <v>55</v>
      </c>
      <c r="B4" s="8" t="s">
        <v>56</v>
      </c>
      <c r="C4" s="9" t="s">
        <v>57</v>
      </c>
      <c r="D4" s="9" t="s">
        <v>58</v>
      </c>
      <c r="E4" s="9" t="s">
        <v>47</v>
      </c>
      <c r="F4" s="9" t="s">
        <v>59</v>
      </c>
      <c r="G4" s="9" t="s">
        <v>60</v>
      </c>
      <c r="H4" s="9" t="s">
        <v>60</v>
      </c>
      <c r="I4" s="9" t="s">
        <v>61</v>
      </c>
      <c r="J4" s="9" t="s">
        <v>62</v>
      </c>
      <c r="K4" s="9" t="s">
        <v>63</v>
      </c>
      <c r="L4" s="9"/>
      <c r="M4" s="8" t="s">
        <v>64</v>
      </c>
      <c r="N4" s="8" t="s">
        <v>33</v>
      </c>
      <c r="O4" s="8" t="s">
        <v>65</v>
      </c>
      <c r="P4" s="2" t="str">
        <f aca="false">_xlfn.CONCAT(D4,"/",E4)</f>
        <v>2011/1</v>
      </c>
      <c r="R4" s="11"/>
      <c r="S4" s="11" t="s">
        <v>66</v>
      </c>
      <c r="T4" s="11"/>
      <c r="U4" s="17" t="s">
        <v>67</v>
      </c>
      <c r="V4" s="18" t="n">
        <v>35</v>
      </c>
      <c r="W4" s="19" t="n">
        <f aca="false">COUNTIF(P:P,U4)</f>
        <v>19</v>
      </c>
      <c r="X4" s="19" t="n">
        <f aca="false">COUNTIFS(P:P,U4,L:L,"&lt;&gt;0")</f>
        <v>4</v>
      </c>
      <c r="Y4" s="19" t="n">
        <f aca="false">COUNTIFS(P:P,U4,F:F,"=9")</f>
        <v>14</v>
      </c>
      <c r="Z4" s="19" t="n">
        <f aca="false">COUNTIFS(P:P,U4,F:F,"=4")</f>
        <v>0</v>
      </c>
      <c r="AA4" s="19" t="n">
        <f aca="false">COUNTIFS(P:P,U4,F:F,"=10")</f>
        <v>1</v>
      </c>
      <c r="AB4" s="19" t="n">
        <f aca="false">COUNTIFS(P:P,U4,F:F,"=20")</f>
        <v>0</v>
      </c>
      <c r="AC4" s="19" t="n">
        <f aca="false">COUNTIFS(P:P,U4,J:J,"=TRANCADO")</f>
        <v>0</v>
      </c>
      <c r="AD4" s="19" t="n">
        <f aca="false">COUNTIFS(P:P,U4,J:J,"=MATRICULADO")</f>
        <v>0</v>
      </c>
      <c r="AE4" s="19" t="n">
        <f aca="false">COUNTIFS(P:P,U4,J:J,"=EM ABERTO")</f>
        <v>0</v>
      </c>
      <c r="AF4" s="19" t="n">
        <f aca="false">SUM(X4:AE4)</f>
        <v>19</v>
      </c>
      <c r="AG4" s="17" t="s">
        <v>42</v>
      </c>
      <c r="AI4" s="17" t="s">
        <v>68</v>
      </c>
      <c r="AJ4" s="20" t="n">
        <f aca="false">SUMIF(AG:AG,AI4,V:V)</f>
        <v>280</v>
      </c>
      <c r="AK4" s="21" t="n">
        <f aca="false">SUMIF($AG:$AG,$AI$4,W:W)</f>
        <v>186</v>
      </c>
      <c r="AL4" s="21" t="n">
        <f aca="false">SUMIF($AG:$AG,$AI$4,X:X)</f>
        <v>31</v>
      </c>
      <c r="AM4" s="21" t="n">
        <f aca="false">SUMIF($AG:$AG,$AI$4,Y:Y)</f>
        <v>121</v>
      </c>
      <c r="AN4" s="21" t="n">
        <f aca="false">SUMIF($AG:$AG,$AI$4,Z:Z)</f>
        <v>0</v>
      </c>
      <c r="AO4" s="21" t="n">
        <f aca="false">SUMIF($AG:$AG,$AI$4,AA:AA)</f>
        <v>3</v>
      </c>
      <c r="AP4" s="21" t="n">
        <f aca="false">SUMIF($AG:$AG,$AI$4,AB:AB)</f>
        <v>5</v>
      </c>
      <c r="AQ4" s="21" t="n">
        <f aca="false">SUMIF($AG:$AG,$AI$4,AC:AC)</f>
        <v>3</v>
      </c>
      <c r="AR4" s="21" t="n">
        <f aca="false">SUMIF($AG:$AG,$AI$4,AD:AD)</f>
        <v>21</v>
      </c>
      <c r="AS4" s="21" t="n">
        <f aca="false">SUMIF($AG:$AG,$AI$4,AE:AE)</f>
        <v>2</v>
      </c>
      <c r="AT4" s="19" t="n">
        <f aca="false">SUM(AL4:AS4)</f>
        <v>186</v>
      </c>
      <c r="AMG4" s="0"/>
      <c r="AMH4" s="0"/>
      <c r="AMI4" s="0"/>
      <c r="AMJ4" s="0"/>
    </row>
    <row r="5" s="3" customFormat="true" ht="28.35" hidden="false" customHeight="true" outlineLevel="0" collapsed="false">
      <c r="A5" s="8" t="s">
        <v>69</v>
      </c>
      <c r="B5" s="8" t="s">
        <v>70</v>
      </c>
      <c r="C5" s="9" t="s">
        <v>71</v>
      </c>
      <c r="D5" s="9" t="s">
        <v>54</v>
      </c>
      <c r="E5" s="9" t="s">
        <v>47</v>
      </c>
      <c r="F5" s="9" t="s">
        <v>59</v>
      </c>
      <c r="G5" s="9" t="s">
        <v>72</v>
      </c>
      <c r="H5" s="9" t="s">
        <v>72</v>
      </c>
      <c r="I5" s="9" t="s">
        <v>73</v>
      </c>
      <c r="J5" s="9" t="s">
        <v>62</v>
      </c>
      <c r="K5" s="9" t="s">
        <v>74</v>
      </c>
      <c r="L5" s="9"/>
      <c r="M5" s="8" t="s">
        <v>54</v>
      </c>
      <c r="N5" s="8" t="s">
        <v>33</v>
      </c>
      <c r="O5" s="8" t="s">
        <v>75</v>
      </c>
      <c r="P5" s="2" t="str">
        <f aca="false">_xlfn.CONCAT(D5,"/",E5)</f>
        <v>2017/1</v>
      </c>
      <c r="R5" s="11"/>
      <c r="S5" s="11" t="s">
        <v>22</v>
      </c>
      <c r="T5" s="11"/>
      <c r="U5" s="17"/>
      <c r="V5" s="18"/>
      <c r="W5" s="22" t="n">
        <f aca="false">W4/V4</f>
        <v>0.542857142857143</v>
      </c>
      <c r="X5" s="22" t="n">
        <f aca="false">X4/$W$4</f>
        <v>0.210526315789474</v>
      </c>
      <c r="Y5" s="22" t="n">
        <f aca="false">Y4/$W$4</f>
        <v>0.736842105263158</v>
      </c>
      <c r="Z5" s="22" t="n">
        <f aca="false">Z4/$W$4</f>
        <v>0</v>
      </c>
      <c r="AA5" s="22" t="n">
        <f aca="false">AA4/$W$4</f>
        <v>0.0526315789473684</v>
      </c>
      <c r="AB5" s="22" t="n">
        <f aca="false">AB4/$W$4</f>
        <v>0</v>
      </c>
      <c r="AC5" s="22" t="n">
        <f aca="false">AC4/$W$4</f>
        <v>0</v>
      </c>
      <c r="AD5" s="22" t="n">
        <f aca="false">AD4/$W$4</f>
        <v>0</v>
      </c>
      <c r="AE5" s="22" t="n">
        <f aca="false">AE4/$W$4</f>
        <v>0</v>
      </c>
      <c r="AF5" s="22" t="n">
        <f aca="false">AF4/$W$4</f>
        <v>1</v>
      </c>
      <c r="AG5" s="17"/>
      <c r="AI5" s="17"/>
      <c r="AJ5" s="18"/>
      <c r="AK5" s="22" t="n">
        <f aca="false">AK4/AJ4</f>
        <v>0.664285714285714</v>
      </c>
      <c r="AL5" s="22" t="n">
        <f aca="false">AL4/$AK$4</f>
        <v>0.166666666666667</v>
      </c>
      <c r="AM5" s="22" t="n">
        <f aca="false">AM4/$AK$4</f>
        <v>0.650537634408602</v>
      </c>
      <c r="AN5" s="22" t="n">
        <f aca="false">AN4/$AK$4</f>
        <v>0</v>
      </c>
      <c r="AO5" s="22" t="n">
        <f aca="false">AO4/$AK$4</f>
        <v>0.0161290322580645</v>
      </c>
      <c r="AP5" s="22" t="n">
        <f aca="false">AP4/$AK$4</f>
        <v>0.0268817204301075</v>
      </c>
      <c r="AQ5" s="22" t="n">
        <f aca="false">AQ4/$AK$4</f>
        <v>0.0161290322580645</v>
      </c>
      <c r="AR5" s="22" t="n">
        <f aca="false">AR4/$AK$4</f>
        <v>0.112903225806452</v>
      </c>
      <c r="AS5" s="22" t="n">
        <f aca="false">AS4/$AK$4</f>
        <v>0.010752688172043</v>
      </c>
      <c r="AT5" s="22" t="n">
        <f aca="false">AT4/$AK$4</f>
        <v>1</v>
      </c>
      <c r="AMG5" s="0"/>
      <c r="AMH5" s="0"/>
      <c r="AMI5" s="0"/>
      <c r="AMJ5" s="0"/>
    </row>
    <row r="6" s="3" customFormat="true" ht="28.35" hidden="false" customHeight="true" outlineLevel="0" collapsed="false">
      <c r="A6" s="8" t="s">
        <v>76</v>
      </c>
      <c r="B6" s="8" t="s">
        <v>77</v>
      </c>
      <c r="C6" s="9" t="s">
        <v>78</v>
      </c>
      <c r="D6" s="9" t="s">
        <v>58</v>
      </c>
      <c r="E6" s="9" t="s">
        <v>33</v>
      </c>
      <c r="F6" s="9" t="s">
        <v>59</v>
      </c>
      <c r="G6" s="9" t="s">
        <v>79</v>
      </c>
      <c r="H6" s="9" t="s">
        <v>79</v>
      </c>
      <c r="I6" s="9" t="s">
        <v>80</v>
      </c>
      <c r="J6" s="9" t="s">
        <v>62</v>
      </c>
      <c r="K6" s="9" t="s">
        <v>81</v>
      </c>
      <c r="L6" s="9"/>
      <c r="M6" s="8" t="s">
        <v>64</v>
      </c>
      <c r="N6" s="8" t="s">
        <v>47</v>
      </c>
      <c r="O6" s="8" t="s">
        <v>82</v>
      </c>
      <c r="P6" s="2" t="str">
        <f aca="false">_xlfn.CONCAT(D6,"/",E6)</f>
        <v>2011/2</v>
      </c>
      <c r="R6" s="11"/>
      <c r="S6" s="11" t="s">
        <v>23</v>
      </c>
      <c r="T6" s="11"/>
      <c r="U6" s="12" t="s">
        <v>80</v>
      </c>
      <c r="V6" s="13" t="n">
        <v>35</v>
      </c>
      <c r="W6" s="12" t="n">
        <f aca="false">COUNTIF(P:P,U6)</f>
        <v>35</v>
      </c>
      <c r="X6" s="12" t="n">
        <f aca="false">COUNTIFS(P:P,U6,L:L,"&lt;&gt;0")</f>
        <v>8</v>
      </c>
      <c r="Y6" s="12" t="n">
        <f aca="false">COUNTIFS(P:P,U6,F:F,"=9")</f>
        <v>25</v>
      </c>
      <c r="Z6" s="12" t="n">
        <f aca="false">COUNTIFS(P:P,U6,F:F,"=4")</f>
        <v>0</v>
      </c>
      <c r="AA6" s="12" t="n">
        <f aca="false">COUNTIFS(P:P,U6,F:F,"=10")</f>
        <v>1</v>
      </c>
      <c r="AB6" s="12" t="n">
        <f aca="false">COUNTIFS(P:P,U6,F:F,"=20")</f>
        <v>0</v>
      </c>
      <c r="AC6" s="12" t="n">
        <f aca="false">COUNTIFS(P:P,U6,J:J,"=TRANCADO")</f>
        <v>0</v>
      </c>
      <c r="AD6" s="12" t="n">
        <f aca="false">COUNTIFS(P:P,U6,J:J,"=MATRICULADO")</f>
        <v>1</v>
      </c>
      <c r="AE6" s="12" t="n">
        <f aca="false">COUNTIFS(P:P,U6,J:J,"=EM ABERTO")</f>
        <v>0</v>
      </c>
      <c r="AF6" s="12" t="n">
        <f aca="false">SUM(X6:AE6)</f>
        <v>35</v>
      </c>
      <c r="AG6" s="12" t="s">
        <v>68</v>
      </c>
      <c r="AI6" s="23" t="s">
        <v>27</v>
      </c>
      <c r="AJ6" s="23" t="n">
        <f aca="false">SUM(AJ2,AJ4)</f>
        <v>630</v>
      </c>
      <c r="AK6" s="23" t="n">
        <f aca="false">SUM(AK2,AK4)</f>
        <v>466</v>
      </c>
      <c r="AL6" s="23" t="n">
        <f aca="false">SUM(AL2,AL4)</f>
        <v>70</v>
      </c>
      <c r="AM6" s="23" t="n">
        <f aca="false">SUM(AM2,AM4)</f>
        <v>307</v>
      </c>
      <c r="AN6" s="23" t="n">
        <f aca="false">SUM(AN2,AN4)</f>
        <v>1</v>
      </c>
      <c r="AO6" s="23" t="n">
        <f aca="false">SUM(AO2,AO4)</f>
        <v>12</v>
      </c>
      <c r="AP6" s="23" t="n">
        <f aca="false">SUM(AP2,AP4)</f>
        <v>16</v>
      </c>
      <c r="AQ6" s="23" t="n">
        <f aca="false">SUM(AQ2,AQ4)</f>
        <v>8</v>
      </c>
      <c r="AR6" s="23" t="n">
        <f aca="false">SUM(AR2,AR4)</f>
        <v>34</v>
      </c>
      <c r="AS6" s="23" t="n">
        <f aca="false">SUM(AS2,AS4)</f>
        <v>18</v>
      </c>
      <c r="AT6" s="23" t="n">
        <f aca="false">SUM(AT2,AT4)</f>
        <v>466</v>
      </c>
      <c r="AMG6" s="0"/>
      <c r="AMH6" s="0"/>
      <c r="AMI6" s="0"/>
      <c r="AMJ6" s="0"/>
    </row>
    <row r="7" s="3" customFormat="true" ht="28.35" hidden="false" customHeight="true" outlineLevel="0" collapsed="false">
      <c r="A7" s="8" t="s">
        <v>83</v>
      </c>
      <c r="B7" s="8" t="s">
        <v>84</v>
      </c>
      <c r="C7" s="9" t="s">
        <v>85</v>
      </c>
      <c r="D7" s="9" t="s">
        <v>86</v>
      </c>
      <c r="E7" s="9" t="s">
        <v>33</v>
      </c>
      <c r="F7" s="9" t="s">
        <v>48</v>
      </c>
      <c r="G7" s="9" t="s">
        <v>87</v>
      </c>
      <c r="H7" s="9" t="s">
        <v>87</v>
      </c>
      <c r="I7" s="9" t="s">
        <v>88</v>
      </c>
      <c r="J7" s="9" t="s">
        <v>51</v>
      </c>
      <c r="K7" s="9" t="s">
        <v>89</v>
      </c>
      <c r="L7" s="9" t="s">
        <v>90</v>
      </c>
      <c r="M7" s="8" t="s">
        <v>46</v>
      </c>
      <c r="N7" s="8" t="s">
        <v>91</v>
      </c>
      <c r="O7" s="8" t="s">
        <v>92</v>
      </c>
      <c r="P7" s="2" t="str">
        <f aca="false">_xlfn.CONCAT(D7,"/",E7)</f>
        <v>2013/2</v>
      </c>
      <c r="U7" s="12"/>
      <c r="V7" s="13"/>
      <c r="W7" s="16" t="n">
        <f aca="false">W6/V6</f>
        <v>1</v>
      </c>
      <c r="X7" s="16" t="n">
        <f aca="false">X6/$W$6</f>
        <v>0.228571428571429</v>
      </c>
      <c r="Y7" s="16" t="n">
        <f aca="false">Y6/$W$6</f>
        <v>0.714285714285714</v>
      </c>
      <c r="Z7" s="16" t="n">
        <f aca="false">Z6/$W$6</f>
        <v>0</v>
      </c>
      <c r="AA7" s="16" t="n">
        <f aca="false">AA6/$W$6</f>
        <v>0.0285714285714286</v>
      </c>
      <c r="AB7" s="16" t="n">
        <f aca="false">AB6/$W$6</f>
        <v>0</v>
      </c>
      <c r="AC7" s="16" t="n">
        <f aca="false">AC6/$W$6</f>
        <v>0</v>
      </c>
      <c r="AD7" s="16" t="n">
        <f aca="false">AD6/$W$6</f>
        <v>0.0285714285714286</v>
      </c>
      <c r="AE7" s="16" t="n">
        <f aca="false">AE6/$W$6</f>
        <v>0</v>
      </c>
      <c r="AF7" s="16" t="n">
        <f aca="false">AF6/$W$6</f>
        <v>1</v>
      </c>
      <c r="AG7" s="12"/>
      <c r="AI7" s="23"/>
      <c r="AJ7" s="23"/>
      <c r="AK7" s="24" t="n">
        <f aca="false">AK6/AJ6</f>
        <v>0.73968253968254</v>
      </c>
      <c r="AL7" s="24" t="n">
        <f aca="false">AL6/$W$42</f>
        <v>0.150214592274678</v>
      </c>
      <c r="AM7" s="24" t="n">
        <f aca="false">AM6/$W$42</f>
        <v>0.658798283261803</v>
      </c>
      <c r="AN7" s="24" t="n">
        <f aca="false">AN6/$W$42</f>
        <v>0.00214592274678112</v>
      </c>
      <c r="AO7" s="24" t="n">
        <f aca="false">AO6/$W$42</f>
        <v>0.0257510729613734</v>
      </c>
      <c r="AP7" s="24" t="n">
        <f aca="false">AP6/$W$42</f>
        <v>0.0343347639484979</v>
      </c>
      <c r="AQ7" s="24" t="n">
        <f aca="false">AQ6/$W$42</f>
        <v>0.0171673819742489</v>
      </c>
      <c r="AR7" s="24" t="n">
        <f aca="false">AR6/$W$42</f>
        <v>0.0729613733905579</v>
      </c>
      <c r="AS7" s="24" t="n">
        <f aca="false">AS6/$W$42</f>
        <v>0.0386266094420601</v>
      </c>
      <c r="AT7" s="24" t="n">
        <f aca="false">AT6/$W$42</f>
        <v>1</v>
      </c>
      <c r="AMG7" s="0"/>
      <c r="AMH7" s="0"/>
      <c r="AMI7" s="0"/>
      <c r="AMJ7" s="0"/>
    </row>
    <row r="8" s="3" customFormat="true" ht="28.35" hidden="false" customHeight="true" outlineLevel="0" collapsed="false">
      <c r="A8" s="8" t="s">
        <v>93</v>
      </c>
      <c r="B8" s="8" t="s">
        <v>94</v>
      </c>
      <c r="C8" s="9" t="s">
        <v>95</v>
      </c>
      <c r="D8" s="9" t="s">
        <v>46</v>
      </c>
      <c r="E8" s="9" t="s">
        <v>33</v>
      </c>
      <c r="F8" s="9" t="s">
        <v>59</v>
      </c>
      <c r="G8" s="9" t="s">
        <v>96</v>
      </c>
      <c r="H8" s="9" t="s">
        <v>96</v>
      </c>
      <c r="I8" s="9" t="s">
        <v>97</v>
      </c>
      <c r="J8" s="9" t="s">
        <v>62</v>
      </c>
      <c r="K8" s="9" t="s">
        <v>98</v>
      </c>
      <c r="L8" s="9"/>
      <c r="M8" s="8" t="s">
        <v>99</v>
      </c>
      <c r="N8" s="8" t="s">
        <v>47</v>
      </c>
      <c r="O8" s="8" t="s">
        <v>100</v>
      </c>
      <c r="P8" s="2" t="str">
        <f aca="false">_xlfn.CONCAT(D8,"/",E8)</f>
        <v>2014/2</v>
      </c>
      <c r="R8" s="25" t="s">
        <v>101</v>
      </c>
      <c r="S8" s="11" t="s">
        <v>19</v>
      </c>
      <c r="T8" s="11"/>
      <c r="U8" s="26" t="s">
        <v>61</v>
      </c>
      <c r="V8" s="27" t="n">
        <v>0</v>
      </c>
      <c r="W8" s="26" t="n">
        <f aca="false">COUNTIF(P:P,U8)</f>
        <v>0</v>
      </c>
      <c r="X8" s="26" t="n">
        <f aca="false">COUNTIFS(P:P,U8,L:L,"&lt;&gt;0")</f>
        <v>0</v>
      </c>
      <c r="Y8" s="26" t="n">
        <f aca="false">COUNTIFS(P:P,U8,F:F,"=9")</f>
        <v>0</v>
      </c>
      <c r="Z8" s="26" t="n">
        <f aca="false">COUNTIFS(P:P,U8,F:F,"=4")</f>
        <v>0</v>
      </c>
      <c r="AA8" s="26" t="n">
        <f aca="false">COUNTIFS(P:P,U8,F:F,"=10")</f>
        <v>0</v>
      </c>
      <c r="AB8" s="26" t="n">
        <f aca="false">COUNTIFS(P:P,U8,F:F,"=20")</f>
        <v>0</v>
      </c>
      <c r="AC8" s="26" t="n">
        <f aca="false">COUNTIFS(P:P,U8,J:J,"=TRANCADO")</f>
        <v>0</v>
      </c>
      <c r="AD8" s="26" t="n">
        <f aca="false">COUNTIFS(P:P,U8,J:J,"=MATRICULADO")</f>
        <v>0</v>
      </c>
      <c r="AE8" s="26" t="n">
        <f aca="false">COUNTIFS(P:P,U8,J:J,"=EM ABERTO")</f>
        <v>0</v>
      </c>
      <c r="AF8" s="26" t="n">
        <f aca="false">SUM(X8:AE8)</f>
        <v>0</v>
      </c>
      <c r="AG8" s="26"/>
      <c r="AMG8" s="0"/>
      <c r="AMH8" s="0"/>
      <c r="AMI8" s="0"/>
      <c r="AMJ8" s="0"/>
    </row>
    <row r="9" s="3" customFormat="true" ht="28.35" hidden="false" customHeight="true" outlineLevel="0" collapsed="false">
      <c r="A9" s="8" t="s">
        <v>102</v>
      </c>
      <c r="B9" s="8" t="s">
        <v>103</v>
      </c>
      <c r="C9" s="9" t="s">
        <v>104</v>
      </c>
      <c r="D9" s="9" t="s">
        <v>32</v>
      </c>
      <c r="E9" s="9" t="s">
        <v>47</v>
      </c>
      <c r="F9" s="9" t="s">
        <v>105</v>
      </c>
      <c r="G9" s="9" t="s">
        <v>106</v>
      </c>
      <c r="H9" s="9" t="s">
        <v>106</v>
      </c>
      <c r="I9" s="9" t="s">
        <v>107</v>
      </c>
      <c r="J9" s="9" t="s">
        <v>108</v>
      </c>
      <c r="K9" s="9" t="s">
        <v>109</v>
      </c>
      <c r="L9" s="9"/>
      <c r="M9" s="8" t="s">
        <v>32</v>
      </c>
      <c r="N9" s="8" t="s">
        <v>47</v>
      </c>
      <c r="O9" s="8" t="s">
        <v>110</v>
      </c>
      <c r="P9" s="2" t="str">
        <f aca="false">_xlfn.CONCAT(D9,"/",E9)</f>
        <v>2019/1</v>
      </c>
      <c r="U9" s="26"/>
      <c r="V9" s="27"/>
      <c r="W9" s="28" t="n">
        <v>0</v>
      </c>
      <c r="X9" s="28" t="n">
        <v>0</v>
      </c>
      <c r="Y9" s="28" t="n">
        <v>0</v>
      </c>
      <c r="Z9" s="28" t="n">
        <v>0</v>
      </c>
      <c r="AA9" s="28" t="n">
        <v>0</v>
      </c>
      <c r="AB9" s="28" t="n">
        <v>0</v>
      </c>
      <c r="AC9" s="28" t="n">
        <v>0</v>
      </c>
      <c r="AD9" s="28" t="n">
        <v>0</v>
      </c>
      <c r="AE9" s="28" t="n">
        <v>0</v>
      </c>
      <c r="AF9" s="28" t="n">
        <v>0</v>
      </c>
      <c r="AG9" s="26"/>
      <c r="AMG9" s="0"/>
      <c r="AMH9" s="0"/>
      <c r="AMI9" s="0"/>
      <c r="AMJ9" s="0"/>
    </row>
    <row r="10" s="3" customFormat="true" ht="28.35" hidden="false" customHeight="true" outlineLevel="0" collapsed="false">
      <c r="A10" s="8" t="s">
        <v>111</v>
      </c>
      <c r="B10" s="8" t="s">
        <v>112</v>
      </c>
      <c r="C10" s="9" t="s">
        <v>113</v>
      </c>
      <c r="D10" s="9" t="s">
        <v>114</v>
      </c>
      <c r="E10" s="9" t="s">
        <v>47</v>
      </c>
      <c r="F10" s="9" t="s">
        <v>59</v>
      </c>
      <c r="G10" s="9" t="s">
        <v>115</v>
      </c>
      <c r="H10" s="9" t="s">
        <v>115</v>
      </c>
      <c r="I10" s="9" t="s">
        <v>116</v>
      </c>
      <c r="J10" s="9" t="s">
        <v>62</v>
      </c>
      <c r="K10" s="9" t="s">
        <v>117</v>
      </c>
      <c r="L10" s="9"/>
      <c r="M10" s="8" t="s">
        <v>114</v>
      </c>
      <c r="N10" s="8" t="s">
        <v>33</v>
      </c>
      <c r="O10" s="8" t="s">
        <v>118</v>
      </c>
      <c r="P10" s="2" t="str">
        <f aca="false">_xlfn.CONCAT(D10,"/",E10)</f>
        <v>2018/1</v>
      </c>
      <c r="R10" s="10" t="s">
        <v>119</v>
      </c>
      <c r="S10" s="11" t="s">
        <v>120</v>
      </c>
      <c r="T10" s="11"/>
      <c r="U10" s="12" t="s">
        <v>121</v>
      </c>
      <c r="V10" s="13" t="n">
        <v>35</v>
      </c>
      <c r="W10" s="12" t="n">
        <f aca="false">COUNTIF(P:P,U10)</f>
        <v>28</v>
      </c>
      <c r="X10" s="12" t="n">
        <f aca="false">COUNTIFS(P:P,U10,L:L,"&lt;&gt;0")</f>
        <v>5</v>
      </c>
      <c r="Y10" s="12" t="n">
        <f aca="false">COUNTIFS(P:P,U10,F:F,"=9")</f>
        <v>20</v>
      </c>
      <c r="Z10" s="12" t="n">
        <f aca="false">COUNTIFS(P:P,U10,F:F,"=4")</f>
        <v>0</v>
      </c>
      <c r="AA10" s="12" t="n">
        <f aca="false">COUNTIFS(P:P,U10,F:F,"=10")</f>
        <v>3</v>
      </c>
      <c r="AB10" s="12" t="n">
        <f aca="false">COUNTIFS(P:P,U10,F:F,"=20")</f>
        <v>0</v>
      </c>
      <c r="AC10" s="12" t="n">
        <f aca="false">COUNTIFS(P:P,U10,J:J,"=TRANCADO")</f>
        <v>0</v>
      </c>
      <c r="AD10" s="12" t="n">
        <f aca="false">COUNTIFS(P:P,U10,J:J,"=MATRICULADO")</f>
        <v>0</v>
      </c>
      <c r="AE10" s="12" t="n">
        <f aca="false">COUNTIFS(P:P,U10,J:J,"=EM ABERTO")</f>
        <v>0</v>
      </c>
      <c r="AF10" s="12" t="n">
        <f aca="false">SUM(X10:AE10)</f>
        <v>28</v>
      </c>
      <c r="AG10" s="12" t="s">
        <v>42</v>
      </c>
      <c r="AMG10" s="0"/>
      <c r="AMH10" s="0"/>
      <c r="AMI10" s="0"/>
      <c r="AMJ10" s="0"/>
    </row>
    <row r="11" s="3" customFormat="true" ht="28.35" hidden="false" customHeight="true" outlineLevel="0" collapsed="false">
      <c r="A11" s="8" t="s">
        <v>122</v>
      </c>
      <c r="B11" s="8" t="s">
        <v>123</v>
      </c>
      <c r="C11" s="9" t="s">
        <v>124</v>
      </c>
      <c r="D11" s="9" t="s">
        <v>54</v>
      </c>
      <c r="E11" s="9" t="s">
        <v>47</v>
      </c>
      <c r="F11" s="9" t="s">
        <v>59</v>
      </c>
      <c r="G11" s="9" t="s">
        <v>72</v>
      </c>
      <c r="H11" s="9" t="s">
        <v>72</v>
      </c>
      <c r="I11" s="9" t="s">
        <v>73</v>
      </c>
      <c r="J11" s="9" t="s">
        <v>62</v>
      </c>
      <c r="K11" s="9" t="s">
        <v>74</v>
      </c>
      <c r="L11" s="9"/>
      <c r="M11" s="8" t="s">
        <v>54</v>
      </c>
      <c r="N11" s="8" t="s">
        <v>33</v>
      </c>
      <c r="O11" s="8" t="s">
        <v>75</v>
      </c>
      <c r="P11" s="2" t="str">
        <f aca="false">_xlfn.CONCAT(D11,"/",E11)</f>
        <v>2017/1</v>
      </c>
      <c r="S11" s="11" t="s">
        <v>125</v>
      </c>
      <c r="T11" s="11"/>
      <c r="U11" s="12"/>
      <c r="V11" s="13"/>
      <c r="W11" s="16" t="n">
        <f aca="false">W10/V10</f>
        <v>0.8</v>
      </c>
      <c r="X11" s="16" t="n">
        <f aca="false">X10/$W$10</f>
        <v>0.178571428571429</v>
      </c>
      <c r="Y11" s="16" t="n">
        <f aca="false">Y10/$W$10</f>
        <v>0.714285714285714</v>
      </c>
      <c r="Z11" s="16" t="n">
        <f aca="false">Z10/$W$10</f>
        <v>0</v>
      </c>
      <c r="AA11" s="16" t="n">
        <f aca="false">AA10/$W$10</f>
        <v>0.107142857142857</v>
      </c>
      <c r="AB11" s="16" t="n">
        <f aca="false">AB10/$W$10</f>
        <v>0</v>
      </c>
      <c r="AC11" s="16" t="n">
        <f aca="false">AC10/$W$10</f>
        <v>0</v>
      </c>
      <c r="AD11" s="16" t="n">
        <f aca="false">AD10/$W$10</f>
        <v>0</v>
      </c>
      <c r="AE11" s="16" t="n">
        <f aca="false">AE10/$W$10</f>
        <v>0</v>
      </c>
      <c r="AF11" s="16" t="n">
        <f aca="false">AF10/$W$10</f>
        <v>1</v>
      </c>
      <c r="AG11" s="12"/>
      <c r="AMG11" s="0"/>
      <c r="AMH11" s="0"/>
      <c r="AMI11" s="0"/>
      <c r="AMJ11" s="0"/>
    </row>
    <row r="12" s="3" customFormat="true" ht="28.35" hidden="false" customHeight="true" outlineLevel="0" collapsed="false">
      <c r="A12" s="8" t="s">
        <v>126</v>
      </c>
      <c r="B12" s="8" t="s">
        <v>127</v>
      </c>
      <c r="C12" s="9" t="s">
        <v>128</v>
      </c>
      <c r="D12" s="9" t="s">
        <v>86</v>
      </c>
      <c r="E12" s="9" t="s">
        <v>33</v>
      </c>
      <c r="F12" s="9" t="s">
        <v>59</v>
      </c>
      <c r="G12" s="9" t="s">
        <v>129</v>
      </c>
      <c r="H12" s="9" t="s">
        <v>129</v>
      </c>
      <c r="I12" s="9" t="s">
        <v>130</v>
      </c>
      <c r="J12" s="9" t="s">
        <v>62</v>
      </c>
      <c r="K12" s="9" t="s">
        <v>131</v>
      </c>
      <c r="L12" s="9"/>
      <c r="M12" s="8" t="s">
        <v>46</v>
      </c>
      <c r="N12" s="8" t="s">
        <v>47</v>
      </c>
      <c r="O12" s="8" t="s">
        <v>132</v>
      </c>
      <c r="P12" s="2" t="str">
        <f aca="false">_xlfn.CONCAT(D12,"/",E12)</f>
        <v>2013/2</v>
      </c>
      <c r="S12" s="11" t="s">
        <v>133</v>
      </c>
      <c r="T12" s="11"/>
      <c r="U12" s="17" t="s">
        <v>134</v>
      </c>
      <c r="V12" s="18" t="n">
        <v>35</v>
      </c>
      <c r="W12" s="17" t="n">
        <f aca="false">COUNTIF(P:P,U12)</f>
        <v>41</v>
      </c>
      <c r="X12" s="17" t="n">
        <f aca="false">COUNTIFS(P:P,U12,L:L,"&lt;&gt;0")</f>
        <v>15</v>
      </c>
      <c r="Y12" s="17" t="n">
        <f aca="false">COUNTIFS(P:P,U12,F:F,"=9")</f>
        <v>26</v>
      </c>
      <c r="Z12" s="17" t="n">
        <f aca="false">COUNTIFS(P:P,U12,F:F,"=4")</f>
        <v>0</v>
      </c>
      <c r="AA12" s="17" t="n">
        <f aca="false">COUNTIFS(P:P,U12,F:F,"=10")</f>
        <v>0</v>
      </c>
      <c r="AB12" s="17" t="n">
        <f aca="false">COUNTIFS(P:P,U12,F:F,"=20")</f>
        <v>0</v>
      </c>
      <c r="AC12" s="17" t="n">
        <f aca="false">COUNTIFS(P:P,U12,J:J,"=TRANCADO")</f>
        <v>0</v>
      </c>
      <c r="AD12" s="17" t="n">
        <f aca="false">COUNTIFS(P:P,U12,J:J,"=MATRICULADO")</f>
        <v>0</v>
      </c>
      <c r="AE12" s="17" t="n">
        <f aca="false">COUNTIFS(P:P,U12,J:J,"=EM ABERTO")</f>
        <v>0</v>
      </c>
      <c r="AF12" s="17" t="n">
        <f aca="false">SUM(X12:AE12)</f>
        <v>41</v>
      </c>
      <c r="AG12" s="17" t="s">
        <v>68</v>
      </c>
      <c r="AMG12" s="0"/>
      <c r="AMH12" s="0"/>
      <c r="AMI12" s="0"/>
      <c r="AMJ12" s="0"/>
    </row>
    <row r="13" s="3" customFormat="true" ht="28.35" hidden="false" customHeight="true" outlineLevel="0" collapsed="false">
      <c r="A13" s="8" t="s">
        <v>135</v>
      </c>
      <c r="B13" s="8" t="s">
        <v>136</v>
      </c>
      <c r="C13" s="9" t="s">
        <v>137</v>
      </c>
      <c r="D13" s="9" t="s">
        <v>86</v>
      </c>
      <c r="E13" s="9" t="s">
        <v>47</v>
      </c>
      <c r="F13" s="9" t="s">
        <v>59</v>
      </c>
      <c r="G13" s="9" t="s">
        <v>138</v>
      </c>
      <c r="H13" s="9" t="s">
        <v>138</v>
      </c>
      <c r="I13" s="9" t="s">
        <v>139</v>
      </c>
      <c r="J13" s="9" t="s">
        <v>62</v>
      </c>
      <c r="K13" s="9" t="s">
        <v>140</v>
      </c>
      <c r="L13" s="9"/>
      <c r="M13" s="8" t="s">
        <v>54</v>
      </c>
      <c r="N13" s="8" t="s">
        <v>47</v>
      </c>
      <c r="O13" s="8" t="s">
        <v>141</v>
      </c>
      <c r="P13" s="2" t="str">
        <f aca="false">_xlfn.CONCAT(D13,"/",E13)</f>
        <v>2013/1</v>
      </c>
      <c r="U13" s="17"/>
      <c r="V13" s="18"/>
      <c r="W13" s="22" t="n">
        <f aca="false">W12/V12</f>
        <v>1.17142857142857</v>
      </c>
      <c r="X13" s="22" t="n">
        <f aca="false">X12/$W$12</f>
        <v>0.365853658536585</v>
      </c>
      <c r="Y13" s="22" t="n">
        <f aca="false">Y12/$W$12</f>
        <v>0.634146341463415</v>
      </c>
      <c r="Z13" s="22" t="n">
        <f aca="false">Z12/$W$12</f>
        <v>0</v>
      </c>
      <c r="AA13" s="22" t="n">
        <f aca="false">AA12/$W$12</f>
        <v>0</v>
      </c>
      <c r="AB13" s="22" t="n">
        <f aca="false">AB12/$W$12</f>
        <v>0</v>
      </c>
      <c r="AC13" s="22" t="n">
        <f aca="false">AC12/$W$12</f>
        <v>0</v>
      </c>
      <c r="AD13" s="22" t="n">
        <f aca="false">AD12/$W$12</f>
        <v>0</v>
      </c>
      <c r="AE13" s="22" t="n">
        <f aca="false">AE12/$W$12</f>
        <v>0</v>
      </c>
      <c r="AF13" s="22" t="n">
        <f aca="false">AF12/$W$12</f>
        <v>1</v>
      </c>
      <c r="AG13" s="17"/>
      <c r="AMG13" s="0"/>
      <c r="AMH13" s="0"/>
      <c r="AMI13" s="0"/>
      <c r="AMJ13" s="0"/>
    </row>
    <row r="14" s="3" customFormat="true" ht="28.35" hidden="false" customHeight="true" outlineLevel="0" collapsed="false">
      <c r="A14" s="8" t="s">
        <v>142</v>
      </c>
      <c r="B14" s="8" t="s">
        <v>143</v>
      </c>
      <c r="C14" s="9" t="s">
        <v>144</v>
      </c>
      <c r="D14" s="9" t="s">
        <v>99</v>
      </c>
      <c r="E14" s="9" t="s">
        <v>47</v>
      </c>
      <c r="F14" s="9" t="s">
        <v>48</v>
      </c>
      <c r="G14" s="9" t="s">
        <v>145</v>
      </c>
      <c r="H14" s="9" t="s">
        <v>145</v>
      </c>
      <c r="I14" s="9" t="s">
        <v>50</v>
      </c>
      <c r="J14" s="9" t="s">
        <v>51</v>
      </c>
      <c r="K14" s="9" t="s">
        <v>52</v>
      </c>
      <c r="L14" s="9" t="s">
        <v>53</v>
      </c>
      <c r="M14" s="8" t="s">
        <v>54</v>
      </c>
      <c r="N14" s="8" t="s">
        <v>33</v>
      </c>
      <c r="O14" s="8" t="s">
        <v>53</v>
      </c>
      <c r="P14" s="2" t="str">
        <f aca="false">_xlfn.CONCAT(D14,"/",E14)</f>
        <v>2015/1</v>
      </c>
      <c r="U14" s="12" t="s">
        <v>130</v>
      </c>
      <c r="V14" s="13" t="n">
        <v>35</v>
      </c>
      <c r="W14" s="12" t="n">
        <f aca="false">COUNTIF(P:P,U14)</f>
        <v>28</v>
      </c>
      <c r="X14" s="12" t="n">
        <f aca="false">COUNTIFS(P:P,U14,L:L,"&lt;&gt;0")</f>
        <v>7</v>
      </c>
      <c r="Y14" s="12" t="n">
        <f aca="false">COUNTIFS(P:P,U14,F:F,"=9")</f>
        <v>21</v>
      </c>
      <c r="Z14" s="12" t="n">
        <f aca="false">COUNTIFS(P:P,U14,F:F,"=4")</f>
        <v>0</v>
      </c>
      <c r="AA14" s="12" t="n">
        <f aca="false">COUNTIFS(P:P,U14,F:F,"=10")</f>
        <v>0</v>
      </c>
      <c r="AB14" s="12" t="n">
        <f aca="false">COUNTIFS(P:P,U14,F:F,"=20")</f>
        <v>0</v>
      </c>
      <c r="AC14" s="12" t="n">
        <f aca="false">COUNTIFS(P:P,U14,J:J,"=TRANCADO")</f>
        <v>0</v>
      </c>
      <c r="AD14" s="12" t="n">
        <f aca="false">COUNTIFS(P:P,U14,J:J,"=MATRICULADO")</f>
        <v>0</v>
      </c>
      <c r="AE14" s="12" t="n">
        <f aca="false">COUNTIFS(P:P,U14,J:J,"=EM ABERTO")</f>
        <v>0</v>
      </c>
      <c r="AF14" s="12" t="n">
        <f aca="false">SUM(X14:AE14)</f>
        <v>28</v>
      </c>
      <c r="AG14" s="12" t="s">
        <v>42</v>
      </c>
      <c r="AMG14" s="0"/>
      <c r="AMH14" s="0"/>
      <c r="AMI14" s="0"/>
      <c r="AMJ14" s="0"/>
    </row>
    <row r="15" s="3" customFormat="true" ht="28.35" hidden="false" customHeight="true" outlineLevel="0" collapsed="false">
      <c r="A15" s="8" t="s">
        <v>146</v>
      </c>
      <c r="B15" s="8" t="s">
        <v>147</v>
      </c>
      <c r="C15" s="9" t="s">
        <v>148</v>
      </c>
      <c r="D15" s="9" t="s">
        <v>54</v>
      </c>
      <c r="E15" s="9" t="s">
        <v>47</v>
      </c>
      <c r="F15" s="9" t="s">
        <v>59</v>
      </c>
      <c r="G15" s="9" t="s">
        <v>72</v>
      </c>
      <c r="H15" s="9" t="s">
        <v>72</v>
      </c>
      <c r="I15" s="9" t="s">
        <v>73</v>
      </c>
      <c r="J15" s="9" t="s">
        <v>62</v>
      </c>
      <c r="K15" s="9" t="s">
        <v>74</v>
      </c>
      <c r="L15" s="9"/>
      <c r="M15" s="8" t="s">
        <v>54</v>
      </c>
      <c r="N15" s="8" t="s">
        <v>33</v>
      </c>
      <c r="O15" s="8" t="s">
        <v>75</v>
      </c>
      <c r="P15" s="2" t="str">
        <f aca="false">_xlfn.CONCAT(D15,"/",E15)</f>
        <v>2017/1</v>
      </c>
      <c r="U15" s="12"/>
      <c r="V15" s="13"/>
      <c r="W15" s="16" t="n">
        <f aca="false">W14/V14</f>
        <v>0.8</v>
      </c>
      <c r="X15" s="16" t="n">
        <f aca="false">X14/$W$14</f>
        <v>0.25</v>
      </c>
      <c r="Y15" s="16" t="n">
        <f aca="false">Y14/$W$14</f>
        <v>0.75</v>
      </c>
      <c r="Z15" s="16" t="n">
        <f aca="false">Z14/$W$14</f>
        <v>0</v>
      </c>
      <c r="AA15" s="16" t="n">
        <f aca="false">AA14/$W$14</f>
        <v>0</v>
      </c>
      <c r="AB15" s="16" t="n">
        <f aca="false">AB14/$W$14</f>
        <v>0</v>
      </c>
      <c r="AC15" s="16" t="n">
        <f aca="false">AC14/$W$14</f>
        <v>0</v>
      </c>
      <c r="AD15" s="16" t="n">
        <f aca="false">AD14/$W$14</f>
        <v>0</v>
      </c>
      <c r="AE15" s="16" t="n">
        <f aca="false">AE14/$W$14</f>
        <v>0</v>
      </c>
      <c r="AF15" s="16" t="n">
        <f aca="false">AF14/$W$14</f>
        <v>1</v>
      </c>
      <c r="AG15" s="12"/>
      <c r="AMG15" s="0"/>
      <c r="AMH15" s="0"/>
      <c r="AMI15" s="0"/>
      <c r="AMJ15" s="0"/>
    </row>
    <row r="16" s="3" customFormat="true" ht="28.35" hidden="false" customHeight="true" outlineLevel="0" collapsed="false">
      <c r="A16" s="8" t="s">
        <v>149</v>
      </c>
      <c r="B16" s="8" t="s">
        <v>150</v>
      </c>
      <c r="C16" s="9" t="s">
        <v>151</v>
      </c>
      <c r="D16" s="9" t="s">
        <v>99</v>
      </c>
      <c r="E16" s="9" t="s">
        <v>33</v>
      </c>
      <c r="F16" s="9" t="s">
        <v>48</v>
      </c>
      <c r="G16" s="9" t="s">
        <v>152</v>
      </c>
      <c r="H16" s="9" t="s">
        <v>152</v>
      </c>
      <c r="I16" s="9" t="s">
        <v>73</v>
      </c>
      <c r="J16" s="9" t="s">
        <v>51</v>
      </c>
      <c r="K16" s="9" t="s">
        <v>153</v>
      </c>
      <c r="L16" s="9" t="s">
        <v>154</v>
      </c>
      <c r="M16" s="8" t="s">
        <v>54</v>
      </c>
      <c r="N16" s="8" t="s">
        <v>47</v>
      </c>
      <c r="O16" s="8" t="s">
        <v>155</v>
      </c>
      <c r="P16" s="2" t="str">
        <f aca="false">_xlfn.CONCAT(D16,"/",E16)</f>
        <v>2015/2</v>
      </c>
      <c r="U16" s="17" t="s">
        <v>88</v>
      </c>
      <c r="V16" s="18" t="n">
        <v>35</v>
      </c>
      <c r="W16" s="17" t="n">
        <f aca="false">COUNTIF(P:P,U16)</f>
        <v>35</v>
      </c>
      <c r="X16" s="17" t="n">
        <f aca="false">COUNTIFS(P:P,U16,L:L,"&lt;&gt;0")</f>
        <v>5</v>
      </c>
      <c r="Y16" s="17" t="n">
        <f aca="false">COUNTIFS(P:P,U16,F:F,"=9")</f>
        <v>29</v>
      </c>
      <c r="Z16" s="17" t="n">
        <f aca="false">COUNTIFS(P:P,U16,F:F,"=4")</f>
        <v>0</v>
      </c>
      <c r="AA16" s="17" t="n">
        <f aca="false">COUNTIFS(P:P,U16,F:F,"=10")</f>
        <v>1</v>
      </c>
      <c r="AB16" s="17" t="n">
        <f aca="false">COUNTIFS(P:P,U16,F:F,"=20")</f>
        <v>0</v>
      </c>
      <c r="AC16" s="17" t="n">
        <f aca="false">COUNTIFS(P:P,U16,J:J,"=TRANCADO")</f>
        <v>0</v>
      </c>
      <c r="AD16" s="17" t="n">
        <f aca="false">COUNTIFS(P:P,U16,J:J,"=MATRICULADO")</f>
        <v>0</v>
      </c>
      <c r="AE16" s="17" t="n">
        <f aca="false">COUNTIFS(P:P,U16,J:J,"=EM ABERTO")</f>
        <v>0</v>
      </c>
      <c r="AF16" s="17" t="n">
        <f aca="false">SUM(X16:AE16)</f>
        <v>35</v>
      </c>
      <c r="AG16" s="17" t="s">
        <v>68</v>
      </c>
      <c r="AMG16" s="0"/>
      <c r="AMH16" s="0"/>
      <c r="AMI16" s="0"/>
      <c r="AMJ16" s="0"/>
    </row>
    <row r="17" s="3" customFormat="true" ht="28.35" hidden="false" customHeight="true" outlineLevel="0" collapsed="false">
      <c r="A17" s="8" t="s">
        <v>156</v>
      </c>
      <c r="B17" s="8" t="s">
        <v>157</v>
      </c>
      <c r="C17" s="9" t="s">
        <v>158</v>
      </c>
      <c r="D17" s="9" t="s">
        <v>46</v>
      </c>
      <c r="E17" s="9" t="s">
        <v>33</v>
      </c>
      <c r="F17" s="9" t="s">
        <v>59</v>
      </c>
      <c r="G17" s="9" t="s">
        <v>159</v>
      </c>
      <c r="H17" s="9" t="s">
        <v>159</v>
      </c>
      <c r="I17" s="9" t="s">
        <v>160</v>
      </c>
      <c r="J17" s="9" t="s">
        <v>62</v>
      </c>
      <c r="K17" s="9" t="s">
        <v>161</v>
      </c>
      <c r="L17" s="9"/>
      <c r="M17" s="8" t="s">
        <v>99</v>
      </c>
      <c r="N17" s="8" t="s">
        <v>33</v>
      </c>
      <c r="O17" s="8" t="s">
        <v>162</v>
      </c>
      <c r="P17" s="2" t="str">
        <f aca="false">_xlfn.CONCAT(D17,"/",E17)</f>
        <v>2014/2</v>
      </c>
      <c r="U17" s="17"/>
      <c r="V17" s="18"/>
      <c r="W17" s="22" t="n">
        <f aca="false">W16/V16</f>
        <v>1</v>
      </c>
      <c r="X17" s="22" t="n">
        <f aca="false">X16/$W$16</f>
        <v>0.142857142857143</v>
      </c>
      <c r="Y17" s="22" t="n">
        <f aca="false">Y16/$W$16</f>
        <v>0.828571428571429</v>
      </c>
      <c r="Z17" s="22" t="n">
        <f aca="false">Z16/$W$16</f>
        <v>0</v>
      </c>
      <c r="AA17" s="22" t="n">
        <f aca="false">AA16/$W$16</f>
        <v>0.0285714285714286</v>
      </c>
      <c r="AB17" s="22" t="n">
        <f aca="false">AB16/$W$16</f>
        <v>0</v>
      </c>
      <c r="AC17" s="22" t="n">
        <f aca="false">AC16/$W$16</f>
        <v>0</v>
      </c>
      <c r="AD17" s="22" t="n">
        <f aca="false">AD16/$W$16</f>
        <v>0</v>
      </c>
      <c r="AE17" s="22" t="n">
        <f aca="false">AE16/$W$16</f>
        <v>0</v>
      </c>
      <c r="AF17" s="22" t="n">
        <f aca="false">AF16/$W$16</f>
        <v>1</v>
      </c>
      <c r="AG17" s="17"/>
      <c r="AMG17" s="0"/>
      <c r="AMH17" s="0"/>
      <c r="AMI17" s="0"/>
      <c r="AMJ17" s="0"/>
    </row>
    <row r="18" s="3" customFormat="true" ht="28.35" hidden="false" customHeight="true" outlineLevel="0" collapsed="false">
      <c r="A18" s="8" t="s">
        <v>163</v>
      </c>
      <c r="B18" s="8" t="s">
        <v>164</v>
      </c>
      <c r="C18" s="9" t="s">
        <v>165</v>
      </c>
      <c r="D18" s="9" t="s">
        <v>114</v>
      </c>
      <c r="E18" s="9" t="s">
        <v>33</v>
      </c>
      <c r="F18" s="9" t="s">
        <v>59</v>
      </c>
      <c r="G18" s="9" t="s">
        <v>166</v>
      </c>
      <c r="H18" s="9" t="s">
        <v>166</v>
      </c>
      <c r="I18" s="9" t="s">
        <v>167</v>
      </c>
      <c r="J18" s="9" t="s">
        <v>62</v>
      </c>
      <c r="K18" s="9" t="s">
        <v>168</v>
      </c>
      <c r="L18" s="9"/>
      <c r="M18" s="8" t="s">
        <v>114</v>
      </c>
      <c r="N18" s="8" t="s">
        <v>33</v>
      </c>
      <c r="O18" s="8" t="s">
        <v>169</v>
      </c>
      <c r="P18" s="2" t="str">
        <f aca="false">_xlfn.CONCAT(D18,"/",E18)</f>
        <v>2018/2</v>
      </c>
      <c r="U18" s="26" t="s">
        <v>170</v>
      </c>
      <c r="V18" s="27" t="n">
        <v>0</v>
      </c>
      <c r="W18" s="26" t="n">
        <f aca="false">COUNTIF(P:P,U18)</f>
        <v>0</v>
      </c>
      <c r="X18" s="26" t="n">
        <f aca="false">COUNTIFS(P:P,U18,L:L,"&lt;&gt;0")</f>
        <v>0</v>
      </c>
      <c r="Y18" s="26" t="n">
        <f aca="false">COUNTIFS(P:P,U18,F:F,"=9")</f>
        <v>0</v>
      </c>
      <c r="Z18" s="26" t="n">
        <f aca="false">COUNTIFS(P:P,U18,F:F,"=4")</f>
        <v>0</v>
      </c>
      <c r="AA18" s="26" t="n">
        <f aca="false">COUNTIFS(P:P,U18,F:F,"=10")</f>
        <v>0</v>
      </c>
      <c r="AB18" s="26" t="n">
        <f aca="false">COUNTIFS(P:P,U18,F:F,"=20")</f>
        <v>0</v>
      </c>
      <c r="AC18" s="26" t="n">
        <f aca="false">COUNTIFS(P:P,U18,J:J,"=TRANCADO")</f>
        <v>0</v>
      </c>
      <c r="AD18" s="26" t="n">
        <f aca="false">COUNTIFS(P:P,U18,J:J,"=MATRICULADO")</f>
        <v>0</v>
      </c>
      <c r="AE18" s="26" t="n">
        <f aca="false">COUNTIFS(P:P,U18,J:J,"=EM ABERTO")</f>
        <v>0</v>
      </c>
      <c r="AF18" s="26" t="n">
        <f aca="false">SUM(X18:AE18)</f>
        <v>0</v>
      </c>
      <c r="AG18" s="26"/>
      <c r="AMG18" s="0"/>
      <c r="AMH18" s="0"/>
      <c r="AMI18" s="0"/>
      <c r="AMJ18" s="0"/>
    </row>
    <row r="19" s="3" customFormat="true" ht="28.35" hidden="false" customHeight="true" outlineLevel="0" collapsed="false">
      <c r="A19" s="8" t="s">
        <v>171</v>
      </c>
      <c r="B19" s="8" t="s">
        <v>172</v>
      </c>
      <c r="C19" s="9" t="s">
        <v>173</v>
      </c>
      <c r="D19" s="9" t="s">
        <v>174</v>
      </c>
      <c r="E19" s="9" t="s">
        <v>47</v>
      </c>
      <c r="F19" s="9" t="s">
        <v>59</v>
      </c>
      <c r="G19" s="9" t="s">
        <v>175</v>
      </c>
      <c r="H19" s="9" t="s">
        <v>175</v>
      </c>
      <c r="I19" s="9" t="s">
        <v>139</v>
      </c>
      <c r="J19" s="9" t="s">
        <v>62</v>
      </c>
      <c r="K19" s="9" t="s">
        <v>140</v>
      </c>
      <c r="L19" s="9"/>
      <c r="M19" s="8" t="s">
        <v>54</v>
      </c>
      <c r="N19" s="8" t="s">
        <v>47</v>
      </c>
      <c r="O19" s="8" t="s">
        <v>176</v>
      </c>
      <c r="P19" s="2" t="str">
        <f aca="false">_xlfn.CONCAT(D19,"/",E19)</f>
        <v>2016/1</v>
      </c>
      <c r="U19" s="26"/>
      <c r="V19" s="27"/>
      <c r="W19" s="28" t="n">
        <v>0</v>
      </c>
      <c r="X19" s="28" t="n">
        <f aca="false">X18/$W$2</f>
        <v>0</v>
      </c>
      <c r="Y19" s="28" t="n">
        <f aca="false">Y18/$W$2</f>
        <v>0</v>
      </c>
      <c r="Z19" s="28" t="n">
        <f aca="false">Z18/$W$2</f>
        <v>0</v>
      </c>
      <c r="AA19" s="28" t="n">
        <f aca="false">AA18/$W$2</f>
        <v>0</v>
      </c>
      <c r="AB19" s="28" t="n">
        <f aca="false">AB18/$W$2</f>
        <v>0</v>
      </c>
      <c r="AC19" s="28" t="n">
        <f aca="false">AC18/$W$2</f>
        <v>0</v>
      </c>
      <c r="AD19" s="28" t="n">
        <f aca="false">AD18/$W$2</f>
        <v>0</v>
      </c>
      <c r="AE19" s="28" t="n">
        <f aca="false">AE18/$W$2</f>
        <v>0</v>
      </c>
      <c r="AF19" s="28" t="n">
        <f aca="false">AF18/$W$2</f>
        <v>0</v>
      </c>
      <c r="AG19" s="26"/>
      <c r="AMG19" s="0"/>
      <c r="AMH19" s="0"/>
      <c r="AMI19" s="0"/>
      <c r="AMJ19" s="0"/>
    </row>
    <row r="20" s="3" customFormat="true" ht="28.35" hidden="false" customHeight="true" outlineLevel="0" collapsed="false">
      <c r="A20" s="8" t="s">
        <v>177</v>
      </c>
      <c r="B20" s="8" t="s">
        <v>178</v>
      </c>
      <c r="C20" s="9" t="s">
        <v>179</v>
      </c>
      <c r="D20" s="9" t="s">
        <v>54</v>
      </c>
      <c r="E20" s="9" t="s">
        <v>47</v>
      </c>
      <c r="F20" s="9" t="s">
        <v>59</v>
      </c>
      <c r="G20" s="9" t="s">
        <v>72</v>
      </c>
      <c r="H20" s="9" t="s">
        <v>72</v>
      </c>
      <c r="I20" s="9" t="s">
        <v>73</v>
      </c>
      <c r="J20" s="9" t="s">
        <v>62</v>
      </c>
      <c r="K20" s="9" t="s">
        <v>74</v>
      </c>
      <c r="L20" s="9"/>
      <c r="M20" s="8" t="s">
        <v>54</v>
      </c>
      <c r="N20" s="8" t="s">
        <v>33</v>
      </c>
      <c r="O20" s="8" t="s">
        <v>75</v>
      </c>
      <c r="P20" s="2" t="str">
        <f aca="false">_xlfn.CONCAT(D20,"/",E20)</f>
        <v>2017/1</v>
      </c>
      <c r="U20" s="17" t="s">
        <v>97</v>
      </c>
      <c r="V20" s="18" t="n">
        <v>35</v>
      </c>
      <c r="W20" s="17" t="n">
        <f aca="false">COUNTIF(P:P,U20)</f>
        <v>26</v>
      </c>
      <c r="X20" s="17" t="n">
        <f aca="false">COUNTIFS(P:P,U20,L:L,"&lt;&gt;0")</f>
        <v>4</v>
      </c>
      <c r="Y20" s="17" t="n">
        <f aca="false">COUNTIFS(P:P,U20,F:F,"=9")</f>
        <v>18</v>
      </c>
      <c r="Z20" s="17" t="n">
        <f aca="false">COUNTIFS(P:P,U20,F:F,"=4")</f>
        <v>0</v>
      </c>
      <c r="AA20" s="17" t="n">
        <f aca="false">COUNTIFS(P:P,U20,F:F,"=10")</f>
        <v>4</v>
      </c>
      <c r="AB20" s="17" t="n">
        <f aca="false">COUNTIFS(P:P,U20,F:F,"=20")</f>
        <v>0</v>
      </c>
      <c r="AC20" s="17" t="n">
        <f aca="false">COUNTIFS(P:P,U20,J:J,"=TRANCADO")</f>
        <v>0</v>
      </c>
      <c r="AD20" s="17" t="n">
        <f aca="false">COUNTIFS(P:P,U20,J:J,"=MATRICULADO")</f>
        <v>0</v>
      </c>
      <c r="AE20" s="17" t="n">
        <f aca="false">COUNTIFS(P:P,U20,J:J,"=EM ABERTO")</f>
        <v>0</v>
      </c>
      <c r="AF20" s="17" t="n">
        <f aca="false">SUM(X20:AE20)</f>
        <v>26</v>
      </c>
      <c r="AG20" s="17" t="s">
        <v>42</v>
      </c>
      <c r="AMG20" s="0"/>
      <c r="AMH20" s="0"/>
      <c r="AMI20" s="0"/>
      <c r="AMJ20" s="0"/>
    </row>
    <row r="21" s="3" customFormat="true" ht="28.35" hidden="false" customHeight="true" outlineLevel="0" collapsed="false">
      <c r="A21" s="8" t="s">
        <v>180</v>
      </c>
      <c r="B21" s="8" t="s">
        <v>181</v>
      </c>
      <c r="C21" s="9" t="s">
        <v>182</v>
      </c>
      <c r="D21" s="9" t="s">
        <v>174</v>
      </c>
      <c r="E21" s="9" t="s">
        <v>47</v>
      </c>
      <c r="F21" s="9" t="s">
        <v>48</v>
      </c>
      <c r="G21" s="9" t="s">
        <v>175</v>
      </c>
      <c r="H21" s="9" t="s">
        <v>175</v>
      </c>
      <c r="I21" s="9" t="s">
        <v>50</v>
      </c>
      <c r="J21" s="9" t="s">
        <v>51</v>
      </c>
      <c r="K21" s="9" t="s">
        <v>52</v>
      </c>
      <c r="L21" s="9" t="s">
        <v>53</v>
      </c>
      <c r="M21" s="8" t="s">
        <v>54</v>
      </c>
      <c r="N21" s="8" t="s">
        <v>33</v>
      </c>
      <c r="O21" s="8" t="s">
        <v>183</v>
      </c>
      <c r="P21" s="2" t="str">
        <f aca="false">_xlfn.CONCAT(D21,"/",E21)</f>
        <v>2016/1</v>
      </c>
      <c r="U21" s="17"/>
      <c r="V21" s="18"/>
      <c r="W21" s="22" t="n">
        <f aca="false">W20/V20</f>
        <v>0.742857142857143</v>
      </c>
      <c r="X21" s="22" t="n">
        <f aca="false">X20/$W$20</f>
        <v>0.153846153846154</v>
      </c>
      <c r="Y21" s="22" t="n">
        <f aca="false">Y20/$W$20</f>
        <v>0.692307692307692</v>
      </c>
      <c r="Z21" s="22" t="n">
        <f aca="false">Z20/$W$20</f>
        <v>0</v>
      </c>
      <c r="AA21" s="22" t="n">
        <f aca="false">AA20/$W$20</f>
        <v>0.153846153846154</v>
      </c>
      <c r="AB21" s="22" t="n">
        <f aca="false">AB20/$W$20</f>
        <v>0</v>
      </c>
      <c r="AC21" s="22" t="n">
        <f aca="false">AC20/$W$20</f>
        <v>0</v>
      </c>
      <c r="AD21" s="22" t="n">
        <f aca="false">AD20/$W$20</f>
        <v>0</v>
      </c>
      <c r="AE21" s="22" t="n">
        <f aca="false">AE20/$W$20</f>
        <v>0</v>
      </c>
      <c r="AF21" s="22" t="n">
        <f aca="false">AF20/$W$20</f>
        <v>1</v>
      </c>
      <c r="AG21" s="17"/>
      <c r="AMG21" s="0"/>
      <c r="AMH21" s="0"/>
      <c r="AMI21" s="0"/>
      <c r="AMJ21" s="0"/>
    </row>
    <row r="22" s="3" customFormat="true" ht="28.35" hidden="false" customHeight="true" outlineLevel="0" collapsed="false">
      <c r="A22" s="8" t="s">
        <v>184</v>
      </c>
      <c r="B22" s="8" t="s">
        <v>185</v>
      </c>
      <c r="C22" s="9" t="s">
        <v>186</v>
      </c>
      <c r="D22" s="9" t="s">
        <v>114</v>
      </c>
      <c r="E22" s="9" t="s">
        <v>47</v>
      </c>
      <c r="F22" s="9" t="s">
        <v>59</v>
      </c>
      <c r="G22" s="9" t="s">
        <v>115</v>
      </c>
      <c r="H22" s="9" t="s">
        <v>115</v>
      </c>
      <c r="I22" s="9" t="s">
        <v>116</v>
      </c>
      <c r="J22" s="9" t="s">
        <v>62</v>
      </c>
      <c r="K22" s="9" t="s">
        <v>117</v>
      </c>
      <c r="L22" s="9"/>
      <c r="M22" s="8" t="s">
        <v>114</v>
      </c>
      <c r="N22" s="8" t="s">
        <v>33</v>
      </c>
      <c r="O22" s="8" t="s">
        <v>118</v>
      </c>
      <c r="P22" s="2" t="str">
        <f aca="false">_xlfn.CONCAT(D22,"/",E22)</f>
        <v>2018/1</v>
      </c>
      <c r="U22" s="12" t="s">
        <v>160</v>
      </c>
      <c r="V22" s="13" t="n">
        <v>35</v>
      </c>
      <c r="W22" s="12" t="n">
        <f aca="false">COUNTIF(P:P,U22)</f>
        <v>22</v>
      </c>
      <c r="X22" s="12" t="n">
        <f aca="false">COUNTIFS(P:P,U22,L:L,"&lt;&gt;0")</f>
        <v>3</v>
      </c>
      <c r="Y22" s="12" t="n">
        <f aca="false">COUNTIFS(P:P,U22,F:F,"=9")</f>
        <v>16</v>
      </c>
      <c r="Z22" s="12" t="n">
        <f aca="false">COUNTIFS(P:P,U22,F:F,"=4")</f>
        <v>0</v>
      </c>
      <c r="AA22" s="12" t="n">
        <f aca="false">COUNTIFS(P:P,U22,F:F,"=10")</f>
        <v>0</v>
      </c>
      <c r="AB22" s="12" t="n">
        <f aca="false">COUNTIFS(P:P,U22,F:F,"=20")</f>
        <v>2</v>
      </c>
      <c r="AC22" s="12" t="n">
        <f aca="false">COUNTIFS(P:P,U22,J:J,"=TRANCADO")</f>
        <v>0</v>
      </c>
      <c r="AD22" s="12" t="n">
        <f aca="false">COUNTIFS(P:P,U22,J:J,"=MATRICULADO")</f>
        <v>1</v>
      </c>
      <c r="AE22" s="12" t="n">
        <f aca="false">COUNTIFS(P:P,U22,J:J,"=EM ABERTO")</f>
        <v>0</v>
      </c>
      <c r="AF22" s="12" t="n">
        <f aca="false">SUM(X22:AE22)</f>
        <v>22</v>
      </c>
      <c r="AG22" s="12" t="s">
        <v>68</v>
      </c>
      <c r="AMG22" s="0"/>
      <c r="AMH22" s="0"/>
      <c r="AMI22" s="0"/>
      <c r="AMJ22" s="0"/>
    </row>
    <row r="23" s="3" customFormat="true" ht="28.35" hidden="false" customHeight="true" outlineLevel="0" collapsed="false">
      <c r="A23" s="8" t="s">
        <v>187</v>
      </c>
      <c r="B23" s="8" t="s">
        <v>188</v>
      </c>
      <c r="C23" s="9" t="s">
        <v>189</v>
      </c>
      <c r="D23" s="9" t="s">
        <v>32</v>
      </c>
      <c r="E23" s="9" t="s">
        <v>33</v>
      </c>
      <c r="F23" s="9" t="s">
        <v>105</v>
      </c>
      <c r="G23" s="9" t="s">
        <v>190</v>
      </c>
      <c r="H23" s="9" t="s">
        <v>190</v>
      </c>
      <c r="I23" s="9" t="s">
        <v>36</v>
      </c>
      <c r="J23" s="9" t="s">
        <v>108</v>
      </c>
      <c r="K23" s="9" t="s">
        <v>191</v>
      </c>
      <c r="L23" s="9"/>
      <c r="M23" s="8" t="s">
        <v>32</v>
      </c>
      <c r="N23" s="8" t="s">
        <v>33</v>
      </c>
      <c r="O23" s="8" t="s">
        <v>39</v>
      </c>
      <c r="P23" s="2" t="str">
        <f aca="false">_xlfn.CONCAT(D23,"/",E23)</f>
        <v>2019/2</v>
      </c>
      <c r="U23" s="12"/>
      <c r="V23" s="13"/>
      <c r="W23" s="16" t="n">
        <f aca="false">W22/V22</f>
        <v>0.628571428571429</v>
      </c>
      <c r="X23" s="16" t="n">
        <f aca="false">X22/$W$22</f>
        <v>0.136363636363636</v>
      </c>
      <c r="Y23" s="16" t="n">
        <f aca="false">Y22/$W$22</f>
        <v>0.727272727272727</v>
      </c>
      <c r="Z23" s="16" t="n">
        <f aca="false">Z22/$W$22</f>
        <v>0</v>
      </c>
      <c r="AA23" s="16" t="n">
        <f aca="false">AA22/$W$22</f>
        <v>0</v>
      </c>
      <c r="AB23" s="16" t="n">
        <f aca="false">AB22/$W$22</f>
        <v>0.0909090909090909</v>
      </c>
      <c r="AC23" s="16" t="n">
        <f aca="false">AC22/$W$22</f>
        <v>0</v>
      </c>
      <c r="AD23" s="16" t="n">
        <f aca="false">AD22/$W$22</f>
        <v>0.0454545454545455</v>
      </c>
      <c r="AE23" s="16" t="n">
        <f aca="false">AE22/$W$22</f>
        <v>0</v>
      </c>
      <c r="AF23" s="16" t="n">
        <f aca="false">AF22/$W$22</f>
        <v>1</v>
      </c>
      <c r="AG23" s="12"/>
      <c r="AMG23" s="0"/>
      <c r="AMH23" s="0"/>
      <c r="AMI23" s="0"/>
      <c r="AMJ23" s="0"/>
    </row>
    <row r="24" s="3" customFormat="true" ht="28.35" hidden="false" customHeight="true" outlineLevel="0" collapsed="false">
      <c r="A24" s="8" t="s">
        <v>192</v>
      </c>
      <c r="B24" s="8" t="s">
        <v>193</v>
      </c>
      <c r="C24" s="9" t="s">
        <v>194</v>
      </c>
      <c r="D24" s="9" t="s">
        <v>32</v>
      </c>
      <c r="E24" s="9" t="s">
        <v>47</v>
      </c>
      <c r="F24" s="9" t="s">
        <v>33</v>
      </c>
      <c r="G24" s="9" t="s">
        <v>195</v>
      </c>
      <c r="H24" s="9" t="s">
        <v>195</v>
      </c>
      <c r="I24" s="9" t="s">
        <v>107</v>
      </c>
      <c r="J24" s="9" t="s">
        <v>196</v>
      </c>
      <c r="K24" s="9" t="s">
        <v>197</v>
      </c>
      <c r="L24" s="9"/>
      <c r="M24" s="8" t="s">
        <v>32</v>
      </c>
      <c r="N24" s="8" t="s">
        <v>47</v>
      </c>
      <c r="O24" s="8" t="s">
        <v>110</v>
      </c>
      <c r="P24" s="2" t="str">
        <f aca="false">_xlfn.CONCAT(D24,"/",E24)</f>
        <v>2019/1</v>
      </c>
      <c r="U24" s="17" t="s">
        <v>198</v>
      </c>
      <c r="V24" s="18" t="n">
        <v>35</v>
      </c>
      <c r="W24" s="17" t="n">
        <f aca="false">COUNTIF(P:P,U24)</f>
        <v>35</v>
      </c>
      <c r="X24" s="17" t="n">
        <f aca="false">COUNTIFS(P:P,U24,L:L,"&lt;&gt;0")</f>
        <v>5</v>
      </c>
      <c r="Y24" s="17" t="n">
        <f aca="false">COUNTIFS(P:P,U24,F:F,"=9")</f>
        <v>27</v>
      </c>
      <c r="Z24" s="17" t="n">
        <f aca="false">COUNTIFS(P:P,U24,F:F,"=4")</f>
        <v>0</v>
      </c>
      <c r="AA24" s="17" t="n">
        <f aca="false">COUNTIFS(P:P,U24,F:F,"=10")</f>
        <v>0</v>
      </c>
      <c r="AB24" s="17" t="n">
        <f aca="false">COUNTIFS(P:P,U24,F:F,"=20")</f>
        <v>3</v>
      </c>
      <c r="AC24" s="17" t="n">
        <f aca="false">COUNTIFS(P:P,U24,J:J,"=TRANCADO")</f>
        <v>0</v>
      </c>
      <c r="AD24" s="17" t="n">
        <f aca="false">COUNTIFS(P:P,U24,J:J,"=MATRICULADO")</f>
        <v>0</v>
      </c>
      <c r="AE24" s="17" t="n">
        <f aca="false">COUNTIFS(P:P,U24,J:J,"=EM ABERTO")</f>
        <v>0</v>
      </c>
      <c r="AF24" s="17" t="n">
        <f aca="false">SUM(X24:AE24)</f>
        <v>35</v>
      </c>
      <c r="AG24" s="17" t="s">
        <v>42</v>
      </c>
      <c r="AMG24" s="0"/>
      <c r="AMH24" s="0"/>
      <c r="AMI24" s="0"/>
      <c r="AMJ24" s="0"/>
    </row>
    <row r="25" s="3" customFormat="true" ht="28.35" hidden="false" customHeight="true" outlineLevel="0" collapsed="false">
      <c r="A25" s="8" t="s">
        <v>199</v>
      </c>
      <c r="B25" s="8" t="s">
        <v>200</v>
      </c>
      <c r="C25" s="9" t="s">
        <v>201</v>
      </c>
      <c r="D25" s="9" t="s">
        <v>86</v>
      </c>
      <c r="E25" s="9" t="s">
        <v>47</v>
      </c>
      <c r="F25" s="9" t="s">
        <v>59</v>
      </c>
      <c r="G25" s="9" t="s">
        <v>138</v>
      </c>
      <c r="H25" s="9" t="s">
        <v>138</v>
      </c>
      <c r="I25" s="9" t="s">
        <v>121</v>
      </c>
      <c r="J25" s="9" t="s">
        <v>62</v>
      </c>
      <c r="K25" s="9" t="s">
        <v>202</v>
      </c>
      <c r="L25" s="9"/>
      <c r="M25" s="8" t="s">
        <v>86</v>
      </c>
      <c r="N25" s="8" t="s">
        <v>47</v>
      </c>
      <c r="O25" s="8" t="s">
        <v>203</v>
      </c>
      <c r="P25" s="2" t="str">
        <f aca="false">_xlfn.CONCAT(D25,"/",E25)</f>
        <v>2013/1</v>
      </c>
      <c r="U25" s="17"/>
      <c r="V25" s="18"/>
      <c r="W25" s="22" t="n">
        <f aca="false">W24/V24</f>
        <v>1</v>
      </c>
      <c r="X25" s="22" t="n">
        <f aca="false">X24/$W$24</f>
        <v>0.142857142857143</v>
      </c>
      <c r="Y25" s="22" t="n">
        <f aca="false">Y24/$W$24</f>
        <v>0.771428571428571</v>
      </c>
      <c r="Z25" s="22" t="n">
        <f aca="false">Z24/$W$24</f>
        <v>0</v>
      </c>
      <c r="AA25" s="22" t="n">
        <f aca="false">AA24/$W$24</f>
        <v>0</v>
      </c>
      <c r="AB25" s="22" t="n">
        <f aca="false">AB24/$W$24</f>
        <v>0.0857142857142857</v>
      </c>
      <c r="AC25" s="22" t="n">
        <f aca="false">AC24/$W$24</f>
        <v>0</v>
      </c>
      <c r="AD25" s="22" t="n">
        <f aca="false">AD24/$W$24</f>
        <v>0</v>
      </c>
      <c r="AE25" s="22" t="n">
        <f aca="false">AE24/$W$24</f>
        <v>0</v>
      </c>
      <c r="AF25" s="22" t="n">
        <f aca="false">AF24/$W$24</f>
        <v>1</v>
      </c>
      <c r="AG25" s="17"/>
      <c r="AMG25" s="0"/>
      <c r="AMH25" s="0"/>
      <c r="AMI25" s="0"/>
      <c r="AMJ25" s="0"/>
    </row>
    <row r="26" s="3" customFormat="true" ht="28.35" hidden="false" customHeight="true" outlineLevel="0" collapsed="false">
      <c r="A26" s="8" t="s">
        <v>204</v>
      </c>
      <c r="B26" s="8" t="s">
        <v>205</v>
      </c>
      <c r="C26" s="9" t="s">
        <v>206</v>
      </c>
      <c r="D26" s="9" t="s">
        <v>86</v>
      </c>
      <c r="E26" s="9" t="s">
        <v>33</v>
      </c>
      <c r="F26" s="9" t="s">
        <v>59</v>
      </c>
      <c r="G26" s="9" t="s">
        <v>207</v>
      </c>
      <c r="H26" s="9" t="s">
        <v>207</v>
      </c>
      <c r="I26" s="9" t="s">
        <v>134</v>
      </c>
      <c r="J26" s="9" t="s">
        <v>62</v>
      </c>
      <c r="K26" s="9" t="s">
        <v>208</v>
      </c>
      <c r="L26" s="9"/>
      <c r="M26" s="8" t="s">
        <v>86</v>
      </c>
      <c r="N26" s="8" t="s">
        <v>33</v>
      </c>
      <c r="O26" s="8" t="s">
        <v>209</v>
      </c>
      <c r="P26" s="2" t="str">
        <f aca="false">_xlfn.CONCAT(D26,"/",E26)</f>
        <v>2013/2</v>
      </c>
      <c r="U26" s="12" t="s">
        <v>139</v>
      </c>
      <c r="V26" s="13" t="n">
        <v>35</v>
      </c>
      <c r="W26" s="12" t="n">
        <f aca="false">COUNTIF(P:P,U26)</f>
        <v>5</v>
      </c>
      <c r="X26" s="12" t="n">
        <f aca="false">COUNTIFS(P:P,U26,L:L,"&lt;&gt;0")</f>
        <v>0</v>
      </c>
      <c r="Y26" s="12" t="n">
        <f aca="false">COUNTIFS(P:P,U26,F:F,"=9")</f>
        <v>4</v>
      </c>
      <c r="Z26" s="12" t="n">
        <f aca="false">COUNTIFS(P:P,U26,F:F,"=4")</f>
        <v>0</v>
      </c>
      <c r="AA26" s="12" t="n">
        <f aca="false">COUNTIFS(P:P,U26,F:F,"=10")</f>
        <v>1</v>
      </c>
      <c r="AB26" s="12" t="n">
        <f aca="false">COUNTIFS(P:P,U26,F:F,"=20")</f>
        <v>0</v>
      </c>
      <c r="AC26" s="12" t="n">
        <f aca="false">COUNTIFS(P:P,U26,J:J,"=TRANCADO")</f>
        <v>0</v>
      </c>
      <c r="AD26" s="12" t="n">
        <f aca="false">COUNTIFS(P:P,U26,J:J,"=MATRICULADO")</f>
        <v>0</v>
      </c>
      <c r="AE26" s="12" t="n">
        <f aca="false">COUNTIFS(P:P,U26,J:J,"=EM ABERTO")</f>
        <v>0</v>
      </c>
      <c r="AF26" s="12" t="n">
        <f aca="false">SUM(X26:AE26)</f>
        <v>5</v>
      </c>
      <c r="AG26" s="12" t="s">
        <v>68</v>
      </c>
      <c r="AMG26" s="0"/>
      <c r="AMH26" s="0"/>
      <c r="AMI26" s="0"/>
      <c r="AMJ26" s="0"/>
    </row>
    <row r="27" s="3" customFormat="true" ht="28.35" hidden="false" customHeight="true" outlineLevel="0" collapsed="false">
      <c r="A27" s="8" t="s">
        <v>210</v>
      </c>
      <c r="B27" s="8" t="s">
        <v>211</v>
      </c>
      <c r="C27" s="9" t="s">
        <v>212</v>
      </c>
      <c r="D27" s="9" t="s">
        <v>54</v>
      </c>
      <c r="E27" s="9" t="s">
        <v>47</v>
      </c>
      <c r="F27" s="9" t="s">
        <v>59</v>
      </c>
      <c r="G27" s="9" t="s">
        <v>72</v>
      </c>
      <c r="H27" s="9" t="s">
        <v>72</v>
      </c>
      <c r="I27" s="9" t="s">
        <v>50</v>
      </c>
      <c r="J27" s="9" t="s">
        <v>62</v>
      </c>
      <c r="K27" s="9" t="s">
        <v>213</v>
      </c>
      <c r="L27" s="9"/>
      <c r="M27" s="8" t="s">
        <v>114</v>
      </c>
      <c r="N27" s="8" t="s">
        <v>47</v>
      </c>
      <c r="O27" s="8" t="s">
        <v>53</v>
      </c>
      <c r="P27" s="2" t="str">
        <f aca="false">_xlfn.CONCAT(D27,"/",E27)</f>
        <v>2017/1</v>
      </c>
      <c r="U27" s="12"/>
      <c r="V27" s="13"/>
      <c r="W27" s="16" t="n">
        <f aca="false">W26/V26</f>
        <v>0.142857142857143</v>
      </c>
      <c r="X27" s="16" t="n">
        <f aca="false">X26/$W$26</f>
        <v>0</v>
      </c>
      <c r="Y27" s="16" t="n">
        <f aca="false">Y26/$W$26</f>
        <v>0.8</v>
      </c>
      <c r="Z27" s="16" t="n">
        <f aca="false">Z26/$W$26</f>
        <v>0</v>
      </c>
      <c r="AA27" s="16" t="n">
        <f aca="false">AA26/$W$26</f>
        <v>0.2</v>
      </c>
      <c r="AB27" s="16" t="n">
        <f aca="false">AB26/$W$26</f>
        <v>0</v>
      </c>
      <c r="AC27" s="16" t="n">
        <f aca="false">AC26/$W$26</f>
        <v>0</v>
      </c>
      <c r="AD27" s="16" t="n">
        <f aca="false">AD26/$W$26</f>
        <v>0</v>
      </c>
      <c r="AE27" s="16" t="n">
        <f aca="false">AE26/$W$26</f>
        <v>0</v>
      </c>
      <c r="AF27" s="16" t="n">
        <f aca="false">AF26/$W$26</f>
        <v>1</v>
      </c>
      <c r="AG27" s="12"/>
      <c r="AMG27" s="0"/>
      <c r="AMH27" s="0"/>
      <c r="AMI27" s="0"/>
      <c r="AMJ27" s="0"/>
    </row>
    <row r="28" s="3" customFormat="true" ht="28.35" hidden="false" customHeight="true" outlineLevel="0" collapsed="false">
      <c r="A28" s="8" t="s">
        <v>214</v>
      </c>
      <c r="B28" s="8" t="s">
        <v>215</v>
      </c>
      <c r="C28" s="9" t="s">
        <v>216</v>
      </c>
      <c r="D28" s="9" t="s">
        <v>46</v>
      </c>
      <c r="E28" s="9" t="s">
        <v>47</v>
      </c>
      <c r="F28" s="9" t="s">
        <v>59</v>
      </c>
      <c r="G28" s="9" t="s">
        <v>217</v>
      </c>
      <c r="H28" s="9" t="s">
        <v>217</v>
      </c>
      <c r="I28" s="9" t="s">
        <v>130</v>
      </c>
      <c r="J28" s="9" t="s">
        <v>62</v>
      </c>
      <c r="K28" s="9" t="s">
        <v>218</v>
      </c>
      <c r="L28" s="9"/>
      <c r="M28" s="8" t="s">
        <v>46</v>
      </c>
      <c r="N28" s="8" t="s">
        <v>47</v>
      </c>
      <c r="O28" s="8" t="s">
        <v>219</v>
      </c>
      <c r="P28" s="2" t="str">
        <f aca="false">_xlfn.CONCAT(D28,"/",E28)</f>
        <v>2014/1</v>
      </c>
      <c r="U28" s="17" t="s">
        <v>73</v>
      </c>
      <c r="V28" s="18" t="n">
        <v>35</v>
      </c>
      <c r="W28" s="17" t="n">
        <f aca="false">COUNTIF(P:P,U28)</f>
        <v>35</v>
      </c>
      <c r="X28" s="17" t="n">
        <f aca="false">COUNTIFS(P:P,U28,L:L,"&lt;&gt;0")</f>
        <v>3</v>
      </c>
      <c r="Y28" s="17" t="n">
        <f aca="false">COUNTIFS(P:P,U28,F:F,"=9")</f>
        <v>31</v>
      </c>
      <c r="Z28" s="17" t="n">
        <f aca="false">COUNTIFS(P:P,U28,F:F,"=4")</f>
        <v>0</v>
      </c>
      <c r="AA28" s="17" t="n">
        <f aca="false">COUNTIFS(P:P,U28,F:F,"=10")</f>
        <v>0</v>
      </c>
      <c r="AB28" s="17" t="n">
        <f aca="false">COUNTIFS(P:P,U28,F:F,"=20")</f>
        <v>0</v>
      </c>
      <c r="AC28" s="17" t="n">
        <f aca="false">COUNTIFS(P:P,U28,J:J,"=TRANCADO")</f>
        <v>0</v>
      </c>
      <c r="AD28" s="17" t="n">
        <f aca="false">COUNTIFS(P:P,U28,J:J,"=MATRICULADO")</f>
        <v>0</v>
      </c>
      <c r="AE28" s="17" t="n">
        <f aca="false">COUNTIFS(P:P,U28,J:J,"=EM ABERTO")</f>
        <v>1</v>
      </c>
      <c r="AF28" s="17" t="n">
        <f aca="false">SUM(X28:AE28)</f>
        <v>35</v>
      </c>
      <c r="AG28" s="17" t="s">
        <v>42</v>
      </c>
      <c r="AMG28" s="0"/>
      <c r="AMH28" s="0"/>
      <c r="AMI28" s="0"/>
      <c r="AMJ28" s="0"/>
    </row>
    <row r="29" s="3" customFormat="true" ht="28.35" hidden="false" customHeight="true" outlineLevel="0" collapsed="false">
      <c r="A29" s="8" t="s">
        <v>220</v>
      </c>
      <c r="B29" s="8" t="s">
        <v>221</v>
      </c>
      <c r="C29" s="9" t="s">
        <v>222</v>
      </c>
      <c r="D29" s="9" t="s">
        <v>64</v>
      </c>
      <c r="E29" s="9" t="s">
        <v>47</v>
      </c>
      <c r="F29" s="9" t="s">
        <v>59</v>
      </c>
      <c r="G29" s="9" t="s">
        <v>223</v>
      </c>
      <c r="H29" s="9" t="s">
        <v>223</v>
      </c>
      <c r="I29" s="9" t="s">
        <v>80</v>
      </c>
      <c r="J29" s="9" t="s">
        <v>62</v>
      </c>
      <c r="K29" s="9" t="s">
        <v>224</v>
      </c>
      <c r="L29" s="9"/>
      <c r="M29" s="8" t="s">
        <v>99</v>
      </c>
      <c r="N29" s="8" t="s">
        <v>47</v>
      </c>
      <c r="O29" s="8" t="s">
        <v>225</v>
      </c>
      <c r="P29" s="2" t="str">
        <f aca="false">_xlfn.CONCAT(D29,"/",E29)</f>
        <v>2012/1</v>
      </c>
      <c r="U29" s="17"/>
      <c r="V29" s="18"/>
      <c r="W29" s="22" t="n">
        <f aca="false">W28/V28</f>
        <v>1</v>
      </c>
      <c r="X29" s="22" t="n">
        <f aca="false">X28/$W$28</f>
        <v>0.0857142857142857</v>
      </c>
      <c r="Y29" s="22" t="n">
        <f aca="false">Y28/$W$28</f>
        <v>0.885714285714286</v>
      </c>
      <c r="Z29" s="22" t="n">
        <f aca="false">Z28/$W$28</f>
        <v>0</v>
      </c>
      <c r="AA29" s="22" t="n">
        <f aca="false">AA28/$W$28</f>
        <v>0</v>
      </c>
      <c r="AB29" s="22" t="n">
        <f aca="false">AB28/$W$28</f>
        <v>0</v>
      </c>
      <c r="AC29" s="22" t="n">
        <f aca="false">AC28/$W$28</f>
        <v>0</v>
      </c>
      <c r="AD29" s="22" t="n">
        <f aca="false">AD28/$W$28</f>
        <v>0</v>
      </c>
      <c r="AE29" s="22" t="n">
        <f aca="false">AE28/$W$28</f>
        <v>0.0285714285714286</v>
      </c>
      <c r="AF29" s="22" t="n">
        <f aca="false">AF28/$W$28</f>
        <v>1</v>
      </c>
      <c r="AG29" s="17"/>
      <c r="AMG29" s="0"/>
      <c r="AMH29" s="0"/>
      <c r="AMI29" s="0"/>
      <c r="AMJ29" s="0"/>
    </row>
    <row r="30" s="3" customFormat="true" ht="28.35" hidden="false" customHeight="true" outlineLevel="0" collapsed="false">
      <c r="A30" s="8" t="s">
        <v>226</v>
      </c>
      <c r="B30" s="8" t="s">
        <v>227</v>
      </c>
      <c r="C30" s="9" t="s">
        <v>228</v>
      </c>
      <c r="D30" s="9" t="s">
        <v>64</v>
      </c>
      <c r="E30" s="9" t="s">
        <v>47</v>
      </c>
      <c r="F30" s="9" t="s">
        <v>59</v>
      </c>
      <c r="G30" s="9" t="s">
        <v>223</v>
      </c>
      <c r="H30" s="9" t="s">
        <v>223</v>
      </c>
      <c r="I30" s="9" t="s">
        <v>130</v>
      </c>
      <c r="J30" s="9" t="s">
        <v>62</v>
      </c>
      <c r="K30" s="9" t="s">
        <v>218</v>
      </c>
      <c r="L30" s="9"/>
      <c r="M30" s="8" t="s">
        <v>46</v>
      </c>
      <c r="N30" s="8" t="s">
        <v>47</v>
      </c>
      <c r="O30" s="8" t="s">
        <v>219</v>
      </c>
      <c r="P30" s="2" t="str">
        <f aca="false">_xlfn.CONCAT(D30,"/",E30)</f>
        <v>2012/1</v>
      </c>
      <c r="U30" s="12" t="s">
        <v>50</v>
      </c>
      <c r="V30" s="13" t="n">
        <v>35</v>
      </c>
      <c r="W30" s="12" t="n">
        <f aca="false">COUNTIF(P:P,U30)</f>
        <v>8</v>
      </c>
      <c r="X30" s="12" t="n">
        <f aca="false">COUNTIFS(P:P,U30,L:L,"&lt;&gt;0")</f>
        <v>0</v>
      </c>
      <c r="Y30" s="12" t="n">
        <f aca="false">COUNTIFS(P:P,U30,F:F,"=9")</f>
        <v>6</v>
      </c>
      <c r="Z30" s="12" t="n">
        <f aca="false">COUNTIFS(P:P,U30,F:F,"=4")</f>
        <v>0</v>
      </c>
      <c r="AA30" s="12" t="n">
        <f aca="false">COUNTIFS(P:P,U30,F:F,"=10")</f>
        <v>0</v>
      </c>
      <c r="AB30" s="12" t="n">
        <f aca="false">COUNTIFS(P:P,U30,F:F,"=20")</f>
        <v>0</v>
      </c>
      <c r="AC30" s="12" t="n">
        <f aca="false">COUNTIFS(P:P,U30,J:J,"=TRANCADO")</f>
        <v>1</v>
      </c>
      <c r="AD30" s="12" t="n">
        <f aca="false">COUNTIFS(P:P,U30,J:J,"=MATRICULADO")</f>
        <v>0</v>
      </c>
      <c r="AE30" s="12" t="n">
        <f aca="false">COUNTIFS(P:P,U30,J:J,"=EM ABERTO")</f>
        <v>1</v>
      </c>
      <c r="AF30" s="12" t="n">
        <f aca="false">SUM(X30:AE30)</f>
        <v>8</v>
      </c>
      <c r="AG30" s="12" t="s">
        <v>68</v>
      </c>
      <c r="AMG30" s="0"/>
      <c r="AMH30" s="0"/>
      <c r="AMI30" s="0"/>
      <c r="AMJ30" s="0"/>
    </row>
    <row r="31" s="3" customFormat="true" ht="28.35" hidden="false" customHeight="true" outlineLevel="0" collapsed="false">
      <c r="A31" s="8" t="s">
        <v>229</v>
      </c>
      <c r="B31" s="8" t="s">
        <v>230</v>
      </c>
      <c r="C31" s="9" t="s">
        <v>231</v>
      </c>
      <c r="D31" s="9" t="s">
        <v>86</v>
      </c>
      <c r="E31" s="9" t="s">
        <v>47</v>
      </c>
      <c r="F31" s="9" t="s">
        <v>232</v>
      </c>
      <c r="G31" s="9" t="s">
        <v>138</v>
      </c>
      <c r="H31" s="9" t="s">
        <v>138</v>
      </c>
      <c r="I31" s="9" t="s">
        <v>134</v>
      </c>
      <c r="J31" s="9" t="s">
        <v>233</v>
      </c>
      <c r="K31" s="9" t="s">
        <v>234</v>
      </c>
      <c r="L31" s="9"/>
      <c r="M31" s="8" t="s">
        <v>86</v>
      </c>
      <c r="N31" s="8" t="s">
        <v>33</v>
      </c>
      <c r="O31" s="8" t="s">
        <v>235</v>
      </c>
      <c r="P31" s="2" t="str">
        <f aca="false">_xlfn.CONCAT(D31,"/",E31)</f>
        <v>2013/1</v>
      </c>
      <c r="U31" s="12"/>
      <c r="V31" s="13"/>
      <c r="W31" s="16" t="n">
        <f aca="false">W30/V30</f>
        <v>0.228571428571429</v>
      </c>
      <c r="X31" s="16" t="n">
        <f aca="false">X30/$W$30</f>
        <v>0</v>
      </c>
      <c r="Y31" s="16" t="n">
        <f aca="false">Y30/$W$30</f>
        <v>0.75</v>
      </c>
      <c r="Z31" s="16" t="n">
        <f aca="false">Z30/$W$30</f>
        <v>0</v>
      </c>
      <c r="AA31" s="16" t="n">
        <f aca="false">AA30/$W$30</f>
        <v>0</v>
      </c>
      <c r="AB31" s="16" t="n">
        <f aca="false">AB30/$W$30</f>
        <v>0</v>
      </c>
      <c r="AC31" s="16" t="n">
        <f aca="false">AC30/$W$30</f>
        <v>0.125</v>
      </c>
      <c r="AD31" s="16" t="n">
        <f aca="false">AD30/$W$30</f>
        <v>0</v>
      </c>
      <c r="AE31" s="16" t="n">
        <f aca="false">AE30/$W$30</f>
        <v>0.125</v>
      </c>
      <c r="AF31" s="16" t="n">
        <f aca="false">AF30/$W$30</f>
        <v>1</v>
      </c>
      <c r="AG31" s="12"/>
      <c r="AMG31" s="0"/>
      <c r="AMH31" s="0"/>
      <c r="AMI31" s="0"/>
      <c r="AMJ31" s="0"/>
    </row>
    <row r="32" s="3" customFormat="true" ht="28.35" hidden="false" customHeight="true" outlineLevel="0" collapsed="false">
      <c r="A32" s="8" t="s">
        <v>236</v>
      </c>
      <c r="B32" s="8" t="s">
        <v>237</v>
      </c>
      <c r="C32" s="9" t="s">
        <v>238</v>
      </c>
      <c r="D32" s="9" t="s">
        <v>32</v>
      </c>
      <c r="E32" s="9" t="s">
        <v>47</v>
      </c>
      <c r="F32" s="9" t="s">
        <v>59</v>
      </c>
      <c r="G32" s="9" t="s">
        <v>106</v>
      </c>
      <c r="H32" s="9" t="s">
        <v>106</v>
      </c>
      <c r="I32" s="9" t="s">
        <v>107</v>
      </c>
      <c r="J32" s="9" t="s">
        <v>62</v>
      </c>
      <c r="K32" s="9" t="s">
        <v>239</v>
      </c>
      <c r="L32" s="9"/>
      <c r="M32" s="8" t="s">
        <v>32</v>
      </c>
      <c r="N32" s="8" t="s">
        <v>33</v>
      </c>
      <c r="O32" s="8" t="s">
        <v>110</v>
      </c>
      <c r="P32" s="2" t="str">
        <f aca="false">_xlfn.CONCAT(D32,"/",E32)</f>
        <v>2019/1</v>
      </c>
      <c r="U32" s="17" t="s">
        <v>116</v>
      </c>
      <c r="V32" s="18" t="n">
        <v>35</v>
      </c>
      <c r="W32" s="17" t="n">
        <f aca="false">COUNTIF(P:P,U32)</f>
        <v>28</v>
      </c>
      <c r="X32" s="17" t="n">
        <f aca="false">COUNTIFS(P:P,U32,L:L,"&lt;&gt;0")</f>
        <v>0</v>
      </c>
      <c r="Y32" s="17" t="n">
        <f aca="false">COUNTIFS(P:P,U32,F:F,"=9")</f>
        <v>17</v>
      </c>
      <c r="Z32" s="17" t="n">
        <f aca="false">COUNTIFS(P:P,U32,F:F,"=4")</f>
        <v>0</v>
      </c>
      <c r="AA32" s="17" t="n">
        <f aca="false">COUNTIFS(P:P,U32,F:F,"=10")</f>
        <v>0</v>
      </c>
      <c r="AB32" s="17" t="n">
        <f aca="false">COUNTIFS(P:P,U32,F:F,"=20")</f>
        <v>2</v>
      </c>
      <c r="AC32" s="17" t="n">
        <f aca="false">COUNTIFS(P:P,U32,J:J,"=TRANCADO")</f>
        <v>4</v>
      </c>
      <c r="AD32" s="17" t="n">
        <f aca="false">COUNTIFS(P:P,U32,J:J,"=MATRICULADO")</f>
        <v>4</v>
      </c>
      <c r="AE32" s="17" t="n">
        <f aca="false">COUNTIFS(P:P,U32,J:J,"=EM ABERTO")</f>
        <v>1</v>
      </c>
      <c r="AF32" s="17" t="n">
        <f aca="false">SUM(X32:AE32)</f>
        <v>28</v>
      </c>
      <c r="AG32" s="17" t="s">
        <v>42</v>
      </c>
      <c r="AMG32" s="0"/>
      <c r="AMH32" s="0"/>
      <c r="AMI32" s="0"/>
      <c r="AMJ32" s="0"/>
    </row>
    <row r="33" s="3" customFormat="true" ht="28.35" hidden="false" customHeight="true" outlineLevel="0" collapsed="false">
      <c r="A33" s="8" t="s">
        <v>240</v>
      </c>
      <c r="B33" s="8" t="s">
        <v>241</v>
      </c>
      <c r="C33" s="9" t="s">
        <v>242</v>
      </c>
      <c r="D33" s="9" t="s">
        <v>99</v>
      </c>
      <c r="E33" s="9" t="s">
        <v>47</v>
      </c>
      <c r="F33" s="9" t="s">
        <v>232</v>
      </c>
      <c r="G33" s="9" t="s">
        <v>145</v>
      </c>
      <c r="H33" s="9" t="s">
        <v>145</v>
      </c>
      <c r="I33" s="9" t="s">
        <v>97</v>
      </c>
      <c r="J33" s="9" t="s">
        <v>233</v>
      </c>
      <c r="K33" s="9" t="s">
        <v>243</v>
      </c>
      <c r="L33" s="9"/>
      <c r="M33" s="8" t="s">
        <v>99</v>
      </c>
      <c r="N33" s="8" t="s">
        <v>33</v>
      </c>
      <c r="O33" s="8" t="s">
        <v>100</v>
      </c>
      <c r="P33" s="2" t="str">
        <f aca="false">_xlfn.CONCAT(D33,"/",E33)</f>
        <v>2015/1</v>
      </c>
      <c r="U33" s="17"/>
      <c r="V33" s="18"/>
      <c r="W33" s="22" t="n">
        <f aca="false">W32/V32</f>
        <v>0.8</v>
      </c>
      <c r="X33" s="22" t="n">
        <f aca="false">X32/$W$32</f>
        <v>0</v>
      </c>
      <c r="Y33" s="22" t="n">
        <f aca="false">Y32/$W$32</f>
        <v>0.607142857142857</v>
      </c>
      <c r="Z33" s="22" t="n">
        <f aca="false">Z32/$W$32</f>
        <v>0</v>
      </c>
      <c r="AA33" s="22" t="n">
        <f aca="false">AA32/$W$32</f>
        <v>0</v>
      </c>
      <c r="AB33" s="22" t="n">
        <f aca="false">AB32/$W$32</f>
        <v>0.0714285714285714</v>
      </c>
      <c r="AC33" s="22" t="n">
        <f aca="false">AC32/$W$32</f>
        <v>0.142857142857143</v>
      </c>
      <c r="AD33" s="22" t="n">
        <f aca="false">AD32/$W$32</f>
        <v>0.142857142857143</v>
      </c>
      <c r="AE33" s="22" t="n">
        <f aca="false">AE32/$W$32</f>
        <v>0.0357142857142857</v>
      </c>
      <c r="AF33" s="22" t="n">
        <f aca="false">AF32/$W$32</f>
        <v>1</v>
      </c>
      <c r="AG33" s="17"/>
      <c r="AMG33" s="0"/>
      <c r="AMH33" s="0"/>
      <c r="AMI33" s="0"/>
      <c r="AMJ33" s="0"/>
    </row>
    <row r="34" s="3" customFormat="true" ht="28.35" hidden="false" customHeight="true" outlineLevel="0" collapsed="false">
      <c r="A34" s="8" t="s">
        <v>244</v>
      </c>
      <c r="B34" s="8" t="s">
        <v>245</v>
      </c>
      <c r="C34" s="9" t="s">
        <v>246</v>
      </c>
      <c r="D34" s="9" t="s">
        <v>54</v>
      </c>
      <c r="E34" s="9" t="s">
        <v>47</v>
      </c>
      <c r="F34" s="9" t="s">
        <v>59</v>
      </c>
      <c r="G34" s="9" t="s">
        <v>72</v>
      </c>
      <c r="H34" s="9" t="s">
        <v>72</v>
      </c>
      <c r="I34" s="9" t="s">
        <v>107</v>
      </c>
      <c r="J34" s="9" t="s">
        <v>62</v>
      </c>
      <c r="K34" s="9" t="s">
        <v>239</v>
      </c>
      <c r="L34" s="9"/>
      <c r="M34" s="8" t="s">
        <v>32</v>
      </c>
      <c r="N34" s="8" t="s">
        <v>33</v>
      </c>
      <c r="O34" s="8" t="s">
        <v>247</v>
      </c>
      <c r="P34" s="2" t="str">
        <f aca="false">_xlfn.CONCAT(D34,"/",E34)</f>
        <v>2017/1</v>
      </c>
      <c r="U34" s="12" t="s">
        <v>167</v>
      </c>
      <c r="V34" s="13" t="n">
        <v>35</v>
      </c>
      <c r="W34" s="12" t="n">
        <f aca="false">COUNTIF(P:P,U34)</f>
        <v>25</v>
      </c>
      <c r="X34" s="12" t="n">
        <f aca="false">COUNTIFS(P:P,U34,L:L,"&lt;&gt;0")</f>
        <v>0</v>
      </c>
      <c r="Y34" s="12" t="n">
        <f aca="false">COUNTIFS(P:P,U34,F:F,"=9")</f>
        <v>15</v>
      </c>
      <c r="Z34" s="12" t="n">
        <f aca="false">COUNTIFS(P:P,U34,F:F,"=4")</f>
        <v>0</v>
      </c>
      <c r="AA34" s="12" t="n">
        <f aca="false">COUNTIFS(P:P,U34,F:F,"=10")</f>
        <v>0</v>
      </c>
      <c r="AB34" s="12" t="n">
        <f aca="false">COUNTIFS(P:P,U34,F:F,"=20")</f>
        <v>3</v>
      </c>
      <c r="AC34" s="12" t="n">
        <f aca="false">COUNTIFS(P:P,U34,J:J,"=TRANCADO")</f>
        <v>2</v>
      </c>
      <c r="AD34" s="12" t="n">
        <f aca="false">COUNTIFS(P:P,U34,J:J,"=MATRICULADO")</f>
        <v>4</v>
      </c>
      <c r="AE34" s="12" t="n">
        <f aca="false">COUNTIFS(P:P,U34,J:J,"=EM ABERTO")</f>
        <v>1</v>
      </c>
      <c r="AF34" s="12" t="n">
        <f aca="false">SUM(X34:AE34)</f>
        <v>25</v>
      </c>
      <c r="AG34" s="12" t="s">
        <v>68</v>
      </c>
      <c r="AMG34" s="0"/>
      <c r="AMH34" s="0"/>
      <c r="AMI34" s="0"/>
      <c r="AMJ34" s="0"/>
    </row>
    <row r="35" s="3" customFormat="true" ht="28.35" hidden="false" customHeight="true" outlineLevel="0" collapsed="false">
      <c r="A35" s="8" t="s">
        <v>248</v>
      </c>
      <c r="B35" s="8" t="s">
        <v>249</v>
      </c>
      <c r="C35" s="9" t="s">
        <v>250</v>
      </c>
      <c r="D35" s="9" t="s">
        <v>114</v>
      </c>
      <c r="E35" s="9" t="s">
        <v>33</v>
      </c>
      <c r="F35" s="9" t="s">
        <v>59</v>
      </c>
      <c r="G35" s="9" t="s">
        <v>166</v>
      </c>
      <c r="H35" s="9" t="s">
        <v>166</v>
      </c>
      <c r="I35" s="9" t="s">
        <v>167</v>
      </c>
      <c r="J35" s="9" t="s">
        <v>62</v>
      </c>
      <c r="K35" s="9" t="s">
        <v>168</v>
      </c>
      <c r="L35" s="9"/>
      <c r="M35" s="8" t="s">
        <v>114</v>
      </c>
      <c r="N35" s="8" t="s">
        <v>33</v>
      </c>
      <c r="O35" s="8" t="s">
        <v>169</v>
      </c>
      <c r="P35" s="2" t="str">
        <f aca="false">_xlfn.CONCAT(D35,"/",E35)</f>
        <v>2018/2</v>
      </c>
      <c r="U35" s="12"/>
      <c r="V35" s="13"/>
      <c r="W35" s="16" t="n">
        <f aca="false">W34/V34</f>
        <v>0.714285714285714</v>
      </c>
      <c r="X35" s="16" t="n">
        <f aca="false">X34/$W$34</f>
        <v>0</v>
      </c>
      <c r="Y35" s="16" t="n">
        <f aca="false">Y34/$W$34</f>
        <v>0.6</v>
      </c>
      <c r="Z35" s="16" t="n">
        <f aca="false">Z34/$W$34</f>
        <v>0</v>
      </c>
      <c r="AA35" s="16" t="n">
        <f aca="false">AA34/$W$34</f>
        <v>0</v>
      </c>
      <c r="AB35" s="16" t="n">
        <f aca="false">AB34/$W$34</f>
        <v>0.12</v>
      </c>
      <c r="AC35" s="16" t="n">
        <f aca="false">AC34/$W$34</f>
        <v>0.08</v>
      </c>
      <c r="AD35" s="16" t="n">
        <f aca="false">AD34/$W$34</f>
        <v>0.16</v>
      </c>
      <c r="AE35" s="16" t="n">
        <f aca="false">AE34/$W$34</f>
        <v>0.04</v>
      </c>
      <c r="AF35" s="16" t="n">
        <f aca="false">AF34/$W$34</f>
        <v>1</v>
      </c>
      <c r="AG35" s="12"/>
      <c r="AMG35" s="0"/>
      <c r="AMH35" s="0"/>
      <c r="AMI35" s="0"/>
      <c r="AMJ35" s="0"/>
    </row>
    <row r="36" s="3" customFormat="true" ht="28.35" hidden="false" customHeight="true" outlineLevel="0" collapsed="false">
      <c r="A36" s="8" t="s">
        <v>251</v>
      </c>
      <c r="B36" s="8" t="s">
        <v>252</v>
      </c>
      <c r="C36" s="9" t="s">
        <v>253</v>
      </c>
      <c r="D36" s="9" t="s">
        <v>86</v>
      </c>
      <c r="E36" s="9" t="s">
        <v>33</v>
      </c>
      <c r="F36" s="9" t="s">
        <v>59</v>
      </c>
      <c r="G36" s="9" t="s">
        <v>87</v>
      </c>
      <c r="H36" s="9" t="s">
        <v>87</v>
      </c>
      <c r="I36" s="9" t="s">
        <v>134</v>
      </c>
      <c r="J36" s="9" t="s">
        <v>62</v>
      </c>
      <c r="K36" s="9" t="s">
        <v>208</v>
      </c>
      <c r="L36" s="9"/>
      <c r="M36" s="8" t="s">
        <v>86</v>
      </c>
      <c r="N36" s="8" t="s">
        <v>33</v>
      </c>
      <c r="O36" s="8" t="s">
        <v>209</v>
      </c>
      <c r="P36" s="2" t="str">
        <f aca="false">_xlfn.CONCAT(D36,"/",E36)</f>
        <v>2013/2</v>
      </c>
      <c r="U36" s="17" t="s">
        <v>107</v>
      </c>
      <c r="V36" s="18" t="n">
        <v>35</v>
      </c>
      <c r="W36" s="17" t="n">
        <f aca="false">COUNTIF(P:P,U36)</f>
        <v>20</v>
      </c>
      <c r="X36" s="17" t="n">
        <f aca="false">COUNTIFS(P:P,U36,L:L,"&lt;&gt;0")</f>
        <v>0</v>
      </c>
      <c r="Y36" s="17" t="n">
        <f aca="false">COUNTIFS(P:P,U36,F:F,"=9")</f>
        <v>11</v>
      </c>
      <c r="Z36" s="17" t="n">
        <f aca="false">COUNTIFS(P:P,U36,F:F,"=4")</f>
        <v>0</v>
      </c>
      <c r="AA36" s="17" t="n">
        <f aca="false">COUNTIFS(P:P,U36,F:F,"=10")</f>
        <v>0</v>
      </c>
      <c r="AB36" s="17" t="n">
        <f aca="false">COUNTIFS(P:P,U36,F:F,"=20")</f>
        <v>2</v>
      </c>
      <c r="AC36" s="17" t="n">
        <f aca="false">COUNTIFS(P:P,U36,J:J,"=TRANCADO")</f>
        <v>1</v>
      </c>
      <c r="AD36" s="17" t="n">
        <f aca="false">COUNTIFS(P:P,U36,J:J,"=MATRICULADO")</f>
        <v>2</v>
      </c>
      <c r="AE36" s="17" t="n">
        <f aca="false">COUNTIFS(P:P,U36,J:J,"=EM ABERTO")</f>
        <v>4</v>
      </c>
      <c r="AF36" s="17" t="n">
        <f aca="false">SUM(X36:AE36)</f>
        <v>20</v>
      </c>
      <c r="AG36" s="17" t="s">
        <v>42</v>
      </c>
      <c r="AMG36" s="0"/>
      <c r="AMH36" s="0"/>
      <c r="AMI36" s="0"/>
      <c r="AMJ36" s="0"/>
    </row>
    <row r="37" s="3" customFormat="true" ht="28.35" hidden="false" customHeight="true" outlineLevel="0" collapsed="false">
      <c r="A37" s="8" t="s">
        <v>254</v>
      </c>
      <c r="B37" s="8" t="s">
        <v>255</v>
      </c>
      <c r="C37" s="9" t="s">
        <v>256</v>
      </c>
      <c r="D37" s="9" t="s">
        <v>46</v>
      </c>
      <c r="E37" s="9" t="s">
        <v>33</v>
      </c>
      <c r="F37" s="9" t="s">
        <v>59</v>
      </c>
      <c r="G37" s="9" t="s">
        <v>159</v>
      </c>
      <c r="H37" s="9" t="s">
        <v>159</v>
      </c>
      <c r="I37" s="9" t="s">
        <v>160</v>
      </c>
      <c r="J37" s="9" t="s">
        <v>62</v>
      </c>
      <c r="K37" s="9" t="s">
        <v>257</v>
      </c>
      <c r="L37" s="9"/>
      <c r="M37" s="8" t="s">
        <v>54</v>
      </c>
      <c r="N37" s="8" t="s">
        <v>33</v>
      </c>
      <c r="O37" s="8" t="s">
        <v>258</v>
      </c>
      <c r="P37" s="2" t="str">
        <f aca="false">_xlfn.CONCAT(D37,"/",E37)</f>
        <v>2014/2</v>
      </c>
      <c r="U37" s="17"/>
      <c r="V37" s="18"/>
      <c r="W37" s="22" t="n">
        <f aca="false">W36/V36</f>
        <v>0.571428571428571</v>
      </c>
      <c r="X37" s="22" t="n">
        <f aca="false">X36/$W$36</f>
        <v>0</v>
      </c>
      <c r="Y37" s="22" t="n">
        <f aca="false">Y36/$W$36</f>
        <v>0.55</v>
      </c>
      <c r="Z37" s="22" t="n">
        <f aca="false">Z36/$W$36</f>
        <v>0</v>
      </c>
      <c r="AA37" s="22" t="n">
        <f aca="false">AA36/$W$36</f>
        <v>0</v>
      </c>
      <c r="AB37" s="22" t="n">
        <f aca="false">AB36/$W$36</f>
        <v>0.1</v>
      </c>
      <c r="AC37" s="22" t="n">
        <f aca="false">AC36/$W$36</f>
        <v>0.05</v>
      </c>
      <c r="AD37" s="22" t="n">
        <f aca="false">AD36/$W$36</f>
        <v>0.1</v>
      </c>
      <c r="AE37" s="22" t="n">
        <f aca="false">AE36/$W$36</f>
        <v>0.2</v>
      </c>
      <c r="AF37" s="22" t="n">
        <f aca="false">AF36/$W$36</f>
        <v>1</v>
      </c>
      <c r="AG37" s="17"/>
      <c r="AMG37" s="0"/>
      <c r="AMH37" s="0"/>
      <c r="AMI37" s="0"/>
      <c r="AMJ37" s="0"/>
    </row>
    <row r="38" s="3" customFormat="true" ht="28.35" hidden="false" customHeight="true" outlineLevel="0" collapsed="false">
      <c r="A38" s="8" t="s">
        <v>259</v>
      </c>
      <c r="B38" s="8" t="s">
        <v>260</v>
      </c>
      <c r="C38" s="9" t="s">
        <v>261</v>
      </c>
      <c r="D38" s="9" t="s">
        <v>32</v>
      </c>
      <c r="E38" s="9" t="s">
        <v>47</v>
      </c>
      <c r="F38" s="9" t="s">
        <v>34</v>
      </c>
      <c r="G38" s="9" t="s">
        <v>262</v>
      </c>
      <c r="H38" s="9" t="s">
        <v>262</v>
      </c>
      <c r="I38" s="9" t="s">
        <v>36</v>
      </c>
      <c r="J38" s="9" t="s">
        <v>37</v>
      </c>
      <c r="K38" s="9" t="s">
        <v>263</v>
      </c>
      <c r="L38" s="9"/>
      <c r="M38" s="8" t="s">
        <v>32</v>
      </c>
      <c r="N38" s="8" t="s">
        <v>33</v>
      </c>
      <c r="O38" s="8" t="s">
        <v>39</v>
      </c>
      <c r="P38" s="2" t="str">
        <f aca="false">_xlfn.CONCAT(D38,"/",E38)</f>
        <v>2019/1</v>
      </c>
      <c r="U38" s="12" t="s">
        <v>36</v>
      </c>
      <c r="V38" s="13" t="n">
        <v>35</v>
      </c>
      <c r="W38" s="12" t="n">
        <f aca="false">COUNTIF(P:P,U38)</f>
        <v>21</v>
      </c>
      <c r="X38" s="12" t="n">
        <f aca="false">COUNTIFS(P:P,U38,L:L,"&lt;&gt;0")</f>
        <v>0</v>
      </c>
      <c r="Y38" s="12" t="n">
        <f aca="false">COUNTIFS(P:P,U38,F:F,"=9")</f>
        <v>0</v>
      </c>
      <c r="Z38" s="12" t="n">
        <f aca="false">COUNTIFS(P:P,U38,F:F,"=4")</f>
        <v>0</v>
      </c>
      <c r="AA38" s="12" t="n">
        <f aca="false">COUNTIFS(P:P,U38,F:F,"=10")</f>
        <v>0</v>
      </c>
      <c r="AB38" s="12" t="n">
        <f aca="false">COUNTIFS(P:P,U38,F:F,"=20")</f>
        <v>4</v>
      </c>
      <c r="AC38" s="12" t="n">
        <f aca="false">COUNTIFS(P:P,U38,J:J,"=TRANCADO")</f>
        <v>0</v>
      </c>
      <c r="AD38" s="12" t="n">
        <f aca="false">COUNTIFS(P:P,U38,J:J,"=MATRICULADO")</f>
        <v>7</v>
      </c>
      <c r="AE38" s="12" t="n">
        <f aca="false">COUNTIFS(P:P,U38,J:J,"=EM ABERTO")</f>
        <v>10</v>
      </c>
      <c r="AF38" s="12" t="n">
        <f aca="false">SUM(X38:AE38)</f>
        <v>21</v>
      </c>
      <c r="AG38" s="12" t="s">
        <v>42</v>
      </c>
      <c r="AMG38" s="0"/>
      <c r="AMH38" s="0"/>
      <c r="AMI38" s="0"/>
      <c r="AMJ38" s="0"/>
    </row>
    <row r="39" s="3" customFormat="true" ht="28.35" hidden="false" customHeight="true" outlineLevel="0" collapsed="false">
      <c r="A39" s="8" t="s">
        <v>264</v>
      </c>
      <c r="B39" s="8" t="s">
        <v>265</v>
      </c>
      <c r="C39" s="9" t="s">
        <v>266</v>
      </c>
      <c r="D39" s="9" t="s">
        <v>99</v>
      </c>
      <c r="E39" s="9" t="s">
        <v>33</v>
      </c>
      <c r="F39" s="9" t="s">
        <v>34</v>
      </c>
      <c r="G39" s="9" t="s">
        <v>152</v>
      </c>
      <c r="H39" s="9" t="s">
        <v>152</v>
      </c>
      <c r="I39" s="9" t="s">
        <v>267</v>
      </c>
      <c r="J39" s="9" t="s">
        <v>268</v>
      </c>
      <c r="K39" s="9" t="s">
        <v>269</v>
      </c>
      <c r="L39" s="9"/>
      <c r="M39" s="8" t="s">
        <v>270</v>
      </c>
      <c r="N39" s="8" t="s">
        <v>47</v>
      </c>
      <c r="O39" s="8" t="s">
        <v>271</v>
      </c>
      <c r="P39" s="2" t="str">
        <f aca="false">_xlfn.CONCAT(D39,"/",E39)</f>
        <v>2015/2</v>
      </c>
      <c r="U39" s="12"/>
      <c r="V39" s="13"/>
      <c r="W39" s="16" t="n">
        <f aca="false">W38/V38</f>
        <v>0.6</v>
      </c>
      <c r="X39" s="16" t="n">
        <f aca="false">X38/$W$38</f>
        <v>0</v>
      </c>
      <c r="Y39" s="16" t="n">
        <f aca="false">Y38/$W$38</f>
        <v>0</v>
      </c>
      <c r="Z39" s="16" t="n">
        <f aca="false">Z38/$W$38</f>
        <v>0</v>
      </c>
      <c r="AA39" s="16" t="n">
        <f aca="false">AA38/$W$38</f>
        <v>0</v>
      </c>
      <c r="AB39" s="16" t="n">
        <f aca="false">AB38/$W$38</f>
        <v>0.19047619047619</v>
      </c>
      <c r="AC39" s="16" t="n">
        <f aca="false">AC38/$W$38</f>
        <v>0</v>
      </c>
      <c r="AD39" s="16" t="n">
        <f aca="false">AD38/$W$38</f>
        <v>0.333333333333333</v>
      </c>
      <c r="AE39" s="16" t="n">
        <f aca="false">AE38/$W$38</f>
        <v>0.476190476190476</v>
      </c>
      <c r="AF39" s="16" t="n">
        <f aca="false">AF38/$W$38</f>
        <v>1</v>
      </c>
      <c r="AG39" s="12"/>
      <c r="AMG39" s="0"/>
      <c r="AMH39" s="0"/>
      <c r="AMI39" s="0"/>
      <c r="AMJ39" s="0"/>
    </row>
    <row r="40" s="3" customFormat="true" ht="28.35" hidden="false" customHeight="true" outlineLevel="0" collapsed="false">
      <c r="A40" s="8" t="s">
        <v>272</v>
      </c>
      <c r="B40" s="8" t="s">
        <v>273</v>
      </c>
      <c r="C40" s="9" t="s">
        <v>274</v>
      </c>
      <c r="D40" s="9" t="s">
        <v>54</v>
      </c>
      <c r="E40" s="9" t="s">
        <v>47</v>
      </c>
      <c r="F40" s="9" t="s">
        <v>59</v>
      </c>
      <c r="G40" s="9" t="s">
        <v>72</v>
      </c>
      <c r="H40" s="9" t="s">
        <v>72</v>
      </c>
      <c r="I40" s="9" t="s">
        <v>73</v>
      </c>
      <c r="J40" s="9" t="s">
        <v>62</v>
      </c>
      <c r="K40" s="9" t="s">
        <v>74</v>
      </c>
      <c r="L40" s="9"/>
      <c r="M40" s="8" t="s">
        <v>54</v>
      </c>
      <c r="N40" s="8" t="s">
        <v>33</v>
      </c>
      <c r="O40" s="8" t="s">
        <v>75</v>
      </c>
      <c r="P40" s="2" t="str">
        <f aca="false">_xlfn.CONCAT(D40,"/",E40)</f>
        <v>2017/1</v>
      </c>
      <c r="U40" s="17" t="s">
        <v>267</v>
      </c>
      <c r="V40" s="18" t="n">
        <v>35</v>
      </c>
      <c r="W40" s="17" t="n">
        <f aca="false">COUNTIF(P:P,U40)</f>
        <v>15</v>
      </c>
      <c r="X40" s="17" t="n">
        <f aca="false">COUNTIFS(P:P,U40,L:L,"&lt;&gt;0")</f>
        <v>0</v>
      </c>
      <c r="Y40" s="17" t="n">
        <f aca="false">COUNTIFS(P:P,U40,F:F,"=9")</f>
        <v>0</v>
      </c>
      <c r="Z40" s="17" t="n">
        <f aca="false">COUNTIFS(P:P,U40,F:F,"=4")</f>
        <v>0</v>
      </c>
      <c r="AA40" s="17" t="n">
        <f aca="false">COUNTIFS(P:P,U40,F:F,"=10")</f>
        <v>0</v>
      </c>
      <c r="AB40" s="17" t="n">
        <f aca="false">COUNTIFS(P:P,U40,F:F,"=20")</f>
        <v>0</v>
      </c>
      <c r="AC40" s="17" t="n">
        <f aca="false">COUNTIFS(P:P,U40,J:J,"=TRANCADO")</f>
        <v>0</v>
      </c>
      <c r="AD40" s="17" t="n">
        <f aca="false">COUNTIFS(P:P,U40,J:J,"=MATRICULADO")</f>
        <v>15</v>
      </c>
      <c r="AE40" s="17" t="n">
        <f aca="false">COUNTIFS(P:P,U40,J:J,"=EM ABERTO")</f>
        <v>0</v>
      </c>
      <c r="AF40" s="17" t="n">
        <f aca="false">SUM(X40:AE40)</f>
        <v>15</v>
      </c>
      <c r="AG40" s="17" t="s">
        <v>68</v>
      </c>
      <c r="AMG40" s="0"/>
      <c r="AMH40" s="0"/>
      <c r="AMI40" s="0"/>
      <c r="AMJ40" s="0"/>
    </row>
    <row r="41" s="3" customFormat="true" ht="28.35" hidden="false" customHeight="true" outlineLevel="0" collapsed="false">
      <c r="A41" s="8" t="s">
        <v>275</v>
      </c>
      <c r="B41" s="8" t="s">
        <v>276</v>
      </c>
      <c r="C41" s="9" t="s">
        <v>277</v>
      </c>
      <c r="D41" s="9" t="s">
        <v>64</v>
      </c>
      <c r="E41" s="9" t="s">
        <v>47</v>
      </c>
      <c r="F41" s="9" t="s">
        <v>59</v>
      </c>
      <c r="G41" s="9" t="s">
        <v>223</v>
      </c>
      <c r="H41" s="9" t="s">
        <v>223</v>
      </c>
      <c r="I41" s="9" t="s">
        <v>61</v>
      </c>
      <c r="J41" s="9" t="s">
        <v>62</v>
      </c>
      <c r="K41" s="9" t="s">
        <v>278</v>
      </c>
      <c r="L41" s="9"/>
      <c r="M41" s="8" t="s">
        <v>64</v>
      </c>
      <c r="N41" s="8" t="s">
        <v>33</v>
      </c>
      <c r="O41" s="8" t="s">
        <v>65</v>
      </c>
      <c r="P41" s="2" t="str">
        <f aca="false">_xlfn.CONCAT(D41,"/",E41)</f>
        <v>2012/1</v>
      </c>
      <c r="U41" s="17"/>
      <c r="V41" s="18"/>
      <c r="W41" s="22" t="n">
        <f aca="false">W40/V40</f>
        <v>0.428571428571429</v>
      </c>
      <c r="X41" s="22" t="n">
        <f aca="false">X40/$W$40</f>
        <v>0</v>
      </c>
      <c r="Y41" s="22" t="n">
        <f aca="false">Y40/$W$40</f>
        <v>0</v>
      </c>
      <c r="Z41" s="22" t="n">
        <f aca="false">Z40/$W$40</f>
        <v>0</v>
      </c>
      <c r="AA41" s="22" t="n">
        <f aca="false">AA40/$W$40</f>
        <v>0</v>
      </c>
      <c r="AB41" s="22" t="n">
        <f aca="false">AB40/$W$40</f>
        <v>0</v>
      </c>
      <c r="AC41" s="22" t="n">
        <f aca="false">AC40/$W$40</f>
        <v>0</v>
      </c>
      <c r="AD41" s="22" t="n">
        <f aca="false">AD40/$W$40</f>
        <v>1</v>
      </c>
      <c r="AE41" s="22" t="n">
        <f aca="false">AE40/$W$40</f>
        <v>0</v>
      </c>
      <c r="AF41" s="22" t="n">
        <f aca="false">AF40/$W$40</f>
        <v>1</v>
      </c>
      <c r="AG41" s="17"/>
      <c r="AMG41" s="0"/>
      <c r="AMH41" s="0"/>
      <c r="AMI41" s="0"/>
      <c r="AMJ41" s="0"/>
    </row>
    <row r="42" s="3" customFormat="true" ht="28.35" hidden="false" customHeight="true" outlineLevel="0" collapsed="false">
      <c r="A42" s="8" t="s">
        <v>279</v>
      </c>
      <c r="B42" s="8" t="s">
        <v>280</v>
      </c>
      <c r="C42" s="9" t="s">
        <v>281</v>
      </c>
      <c r="D42" s="9" t="s">
        <v>174</v>
      </c>
      <c r="E42" s="9" t="s">
        <v>47</v>
      </c>
      <c r="F42" s="9" t="s">
        <v>48</v>
      </c>
      <c r="G42" s="9" t="s">
        <v>175</v>
      </c>
      <c r="H42" s="9" t="s">
        <v>175</v>
      </c>
      <c r="I42" s="9" t="s">
        <v>167</v>
      </c>
      <c r="J42" s="9" t="s">
        <v>51</v>
      </c>
      <c r="K42" s="9" t="s">
        <v>282</v>
      </c>
      <c r="L42" s="9" t="s">
        <v>283</v>
      </c>
      <c r="M42" s="8" t="s">
        <v>114</v>
      </c>
      <c r="N42" s="8" t="s">
        <v>33</v>
      </c>
      <c r="O42" s="8" t="s">
        <v>169</v>
      </c>
      <c r="P42" s="2" t="str">
        <f aca="false">_xlfn.CONCAT(D42,"/",E42)</f>
        <v>2016/1</v>
      </c>
      <c r="U42" s="23" t="s">
        <v>284</v>
      </c>
      <c r="V42" s="23" t="n">
        <f aca="false">SUM(V2,V4,V6,V8,V10,V12,V14,V16,V18,V20,V22,V24,V26,V28,V30,V32,V34,V36,V38,V40)</f>
        <v>630</v>
      </c>
      <c r="W42" s="23" t="n">
        <f aca="false">SUM(W2,W4,W6,W8,W10,W12,W14,W16,W18,W20,W22,W24,W26,W28,W30,W32,W34,W36,W38,W40)</f>
        <v>466</v>
      </c>
      <c r="X42" s="23" t="n">
        <f aca="false">SUM(X2,X4,X6,X8,X10,X12,X14,X16,X18,X20,X22,X24,X26,X28,X30,X32,X34,X36,X38,X40)</f>
        <v>70</v>
      </c>
      <c r="Y42" s="23" t="n">
        <f aca="false">SUM(Y2,Y4,Y6,Y8,Y10,Y12,Y14,Y16,Y18,Y20,Y22,Y24,Y26,Y28,Y30,Y32,Y34,Y36,Y38,Y40)</f>
        <v>307</v>
      </c>
      <c r="Z42" s="23" t="n">
        <f aca="false">SUM(Z2,Z4,Z6,Z8,Z10,Z12,Z14,Z16,Z18,Z20,Z22,Z24,Z26,Z28,Z30,Z32,Z34,Z36,Z38,Z40)</f>
        <v>1</v>
      </c>
      <c r="AA42" s="23" t="n">
        <f aca="false">SUM(AA2,AA4,AA6,AA8,AA10,AA12,AA14,AA16,AA18,AA20,AA22,AA24,AA26,AA28,AA30,AA32,AA34,AA36,AA38,AA40)</f>
        <v>12</v>
      </c>
      <c r="AB42" s="23" t="n">
        <f aca="false">SUM(AB2,AB4,AB6,AB8,AB10,AB12,AB14,AB16,AB18,AB20,AB22,AB24,AB26,AB28,AB30,AB32,AB34,AB36,AB38,AB40)</f>
        <v>16</v>
      </c>
      <c r="AC42" s="23" t="n">
        <f aca="false">SUM(AC2,AC4,AC6,AC8,AC10,AC12,AC14,AC16,AC18,AC20,AC22,AC24,AC26,AC28,AC30,AC32,AC34,AC36,AC38,AC40)</f>
        <v>8</v>
      </c>
      <c r="AD42" s="23" t="n">
        <f aca="false">SUM(AD2,AD4,AD6,AD8,AD10,AD12,AD14,AD16,AD18,AD20,AD22,AD24,AD26,AD28,AD30,AD32,AD34,AD36,AD38,AD40)</f>
        <v>34</v>
      </c>
      <c r="AE42" s="23" t="n">
        <f aca="false">SUM(AE2,AE4,AE6,AE8,AE10,AE12,AE14,AE16,AE18,AE20,AE22,AE24,AE26,AE28,AE30,AE32,AE34,AE36,AE38,AE40)</f>
        <v>18</v>
      </c>
      <c r="AF42" s="23" t="n">
        <f aca="false">SUM(AF2,AF4,AF6,AF8,AF10,AF12,AF14,AF16,AF18,AF20,AF22,AF24,AF26,AF28,AF30,AF32,AF34,AF36,AF38,AF40)</f>
        <v>466</v>
      </c>
      <c r="AG42" s="23"/>
      <c r="AMG42" s="0"/>
      <c r="AMH42" s="0"/>
      <c r="AMI42" s="0"/>
      <c r="AMJ42" s="0"/>
    </row>
    <row r="43" s="3" customFormat="true" ht="28.35" hidden="false" customHeight="true" outlineLevel="0" collapsed="false">
      <c r="A43" s="8" t="s">
        <v>285</v>
      </c>
      <c r="B43" s="8" t="s">
        <v>286</v>
      </c>
      <c r="C43" s="9" t="s">
        <v>287</v>
      </c>
      <c r="D43" s="9" t="s">
        <v>174</v>
      </c>
      <c r="E43" s="9" t="s">
        <v>47</v>
      </c>
      <c r="F43" s="9" t="s">
        <v>59</v>
      </c>
      <c r="G43" s="9" t="s">
        <v>175</v>
      </c>
      <c r="H43" s="9" t="s">
        <v>175</v>
      </c>
      <c r="I43" s="9" t="s">
        <v>198</v>
      </c>
      <c r="J43" s="9" t="s">
        <v>62</v>
      </c>
      <c r="K43" s="9" t="s">
        <v>288</v>
      </c>
      <c r="L43" s="9"/>
      <c r="M43" s="8" t="s">
        <v>174</v>
      </c>
      <c r="N43" s="8" t="s">
        <v>33</v>
      </c>
      <c r="O43" s="8" t="s">
        <v>289</v>
      </c>
      <c r="P43" s="2" t="str">
        <f aca="false">_xlfn.CONCAT(D43,"/",E43)</f>
        <v>2016/1</v>
      </c>
      <c r="U43" s="23"/>
      <c r="V43" s="23"/>
      <c r="W43" s="24" t="n">
        <f aca="false">W42/V42</f>
        <v>0.73968253968254</v>
      </c>
      <c r="X43" s="24" t="n">
        <f aca="false">X42/$W$42</f>
        <v>0.150214592274678</v>
      </c>
      <c r="Y43" s="24" t="n">
        <f aca="false">Y42/$W$42</f>
        <v>0.658798283261803</v>
      </c>
      <c r="Z43" s="24" t="n">
        <f aca="false">Z42/$W$42</f>
        <v>0.00214592274678112</v>
      </c>
      <c r="AA43" s="24" t="n">
        <f aca="false">AA42/$W$42</f>
        <v>0.0257510729613734</v>
      </c>
      <c r="AB43" s="24" t="n">
        <f aca="false">AB42/$W$42</f>
        <v>0.0343347639484979</v>
      </c>
      <c r="AC43" s="24" t="n">
        <f aca="false">AC42/$W$42</f>
        <v>0.0171673819742489</v>
      </c>
      <c r="AD43" s="24" t="n">
        <f aca="false">AD42/$W$42</f>
        <v>0.0729613733905579</v>
      </c>
      <c r="AE43" s="24" t="n">
        <f aca="false">AE42/$W$42</f>
        <v>0.0386266094420601</v>
      </c>
      <c r="AF43" s="24" t="n">
        <f aca="false">AF42/$W$42</f>
        <v>1</v>
      </c>
      <c r="AG43" s="23"/>
      <c r="AMG43" s="0"/>
      <c r="AMH43" s="0"/>
      <c r="AMI43" s="0"/>
      <c r="AMJ43" s="0"/>
    </row>
    <row r="44" s="3" customFormat="true" ht="28.35" hidden="true" customHeight="true" outlineLevel="0" collapsed="false">
      <c r="A44" s="8" t="s">
        <v>290</v>
      </c>
      <c r="B44" s="8" t="s">
        <v>291</v>
      </c>
      <c r="C44" s="9" t="s">
        <v>292</v>
      </c>
      <c r="D44" s="9" t="s">
        <v>46</v>
      </c>
      <c r="E44" s="9" t="s">
        <v>47</v>
      </c>
      <c r="F44" s="9" t="s">
        <v>59</v>
      </c>
      <c r="G44" s="9" t="s">
        <v>49</v>
      </c>
      <c r="H44" s="9" t="s">
        <v>49</v>
      </c>
      <c r="I44" s="9" t="s">
        <v>130</v>
      </c>
      <c r="J44" s="9" t="s">
        <v>62</v>
      </c>
      <c r="K44" s="9" t="s">
        <v>218</v>
      </c>
      <c r="L44" s="9"/>
      <c r="M44" s="8" t="s">
        <v>46</v>
      </c>
      <c r="N44" s="8" t="s">
        <v>47</v>
      </c>
      <c r="O44" s="8" t="s">
        <v>219</v>
      </c>
      <c r="P44" s="2" t="str">
        <f aca="false">_xlfn.CONCAT(D44,"/",E44)</f>
        <v>2014/1</v>
      </c>
      <c r="U44" s="2"/>
      <c r="V44" s="2"/>
      <c r="W44" s="2"/>
      <c r="X44" s="2"/>
      <c r="Z44" s="2"/>
      <c r="AF44" s="2"/>
      <c r="AMG44" s="0"/>
      <c r="AMH44" s="0"/>
      <c r="AMI44" s="0"/>
      <c r="AMJ44" s="0"/>
    </row>
    <row r="45" s="3" customFormat="true" ht="28.35" hidden="true" customHeight="true" outlineLevel="0" collapsed="false">
      <c r="A45" s="8" t="s">
        <v>293</v>
      </c>
      <c r="B45" s="8" t="s">
        <v>294</v>
      </c>
      <c r="C45" s="9" t="s">
        <v>295</v>
      </c>
      <c r="D45" s="9" t="s">
        <v>54</v>
      </c>
      <c r="E45" s="9" t="s">
        <v>47</v>
      </c>
      <c r="F45" s="9" t="s">
        <v>59</v>
      </c>
      <c r="G45" s="9" t="s">
        <v>72</v>
      </c>
      <c r="H45" s="9" t="s">
        <v>72</v>
      </c>
      <c r="I45" s="9" t="s">
        <v>73</v>
      </c>
      <c r="J45" s="9" t="s">
        <v>62</v>
      </c>
      <c r="K45" s="9" t="s">
        <v>74</v>
      </c>
      <c r="L45" s="9"/>
      <c r="M45" s="8" t="s">
        <v>54</v>
      </c>
      <c r="N45" s="8" t="s">
        <v>33</v>
      </c>
      <c r="O45" s="8" t="s">
        <v>75</v>
      </c>
      <c r="P45" s="2" t="str">
        <f aca="false">_xlfn.CONCAT(D45,"/",E45)</f>
        <v>2017/1</v>
      </c>
      <c r="U45" s="2"/>
      <c r="V45" s="2"/>
      <c r="W45" s="2"/>
      <c r="X45" s="2"/>
      <c r="Z45" s="2"/>
      <c r="AF45" s="2"/>
      <c r="AMG45" s="0"/>
      <c r="AMH45" s="0"/>
      <c r="AMI45" s="0"/>
      <c r="AMJ45" s="0"/>
    </row>
    <row r="46" s="3" customFormat="true" ht="28.35" hidden="true" customHeight="true" outlineLevel="0" collapsed="false">
      <c r="A46" s="8" t="s">
        <v>296</v>
      </c>
      <c r="B46" s="8" t="s">
        <v>297</v>
      </c>
      <c r="C46" s="9" t="s">
        <v>298</v>
      </c>
      <c r="D46" s="9" t="s">
        <v>174</v>
      </c>
      <c r="E46" s="9" t="s">
        <v>47</v>
      </c>
      <c r="F46" s="9" t="s">
        <v>59</v>
      </c>
      <c r="G46" s="9" t="s">
        <v>175</v>
      </c>
      <c r="H46" s="9" t="s">
        <v>175</v>
      </c>
      <c r="I46" s="9" t="s">
        <v>139</v>
      </c>
      <c r="J46" s="9" t="s">
        <v>62</v>
      </c>
      <c r="K46" s="9" t="s">
        <v>140</v>
      </c>
      <c r="L46" s="9"/>
      <c r="M46" s="8" t="s">
        <v>54</v>
      </c>
      <c r="N46" s="8" t="s">
        <v>47</v>
      </c>
      <c r="O46" s="8" t="s">
        <v>176</v>
      </c>
      <c r="P46" s="2" t="str">
        <f aca="false">_xlfn.CONCAT(D46,"/",E46)</f>
        <v>2016/1</v>
      </c>
      <c r="U46" s="2"/>
      <c r="V46" s="2"/>
      <c r="W46" s="2"/>
      <c r="X46" s="2"/>
      <c r="Z46" s="2"/>
      <c r="AF46" s="2"/>
      <c r="AMG46" s="0"/>
      <c r="AMH46" s="0"/>
      <c r="AMI46" s="0"/>
      <c r="AMJ46" s="0"/>
    </row>
    <row r="47" s="3" customFormat="true" ht="28.35" hidden="true" customHeight="true" outlineLevel="0" collapsed="false">
      <c r="A47" s="8" t="s">
        <v>299</v>
      </c>
      <c r="B47" s="8" t="s">
        <v>300</v>
      </c>
      <c r="C47" s="9" t="s">
        <v>301</v>
      </c>
      <c r="D47" s="9" t="s">
        <v>86</v>
      </c>
      <c r="E47" s="9" t="s">
        <v>33</v>
      </c>
      <c r="F47" s="9" t="s">
        <v>59</v>
      </c>
      <c r="G47" s="9" t="s">
        <v>203</v>
      </c>
      <c r="H47" s="9" t="s">
        <v>203</v>
      </c>
      <c r="I47" s="9" t="s">
        <v>134</v>
      </c>
      <c r="J47" s="9" t="s">
        <v>62</v>
      </c>
      <c r="K47" s="9" t="s">
        <v>208</v>
      </c>
      <c r="L47" s="9"/>
      <c r="M47" s="8" t="s">
        <v>86</v>
      </c>
      <c r="N47" s="8" t="s">
        <v>33</v>
      </c>
      <c r="O47" s="8" t="s">
        <v>209</v>
      </c>
      <c r="P47" s="2" t="str">
        <f aca="false">_xlfn.CONCAT(D47,"/",E47)</f>
        <v>2013/2</v>
      </c>
      <c r="U47" s="2"/>
      <c r="V47" s="2"/>
      <c r="W47" s="2"/>
      <c r="X47" s="2"/>
      <c r="Z47" s="2"/>
      <c r="AF47" s="2"/>
      <c r="AMG47" s="0"/>
      <c r="AMH47" s="0"/>
      <c r="AMI47" s="0"/>
      <c r="AMJ47" s="0"/>
    </row>
    <row r="48" s="3" customFormat="true" ht="28.35" hidden="true" customHeight="true" outlineLevel="0" collapsed="false">
      <c r="A48" s="8" t="s">
        <v>302</v>
      </c>
      <c r="B48" s="8" t="s">
        <v>303</v>
      </c>
      <c r="C48" s="9" t="s">
        <v>304</v>
      </c>
      <c r="D48" s="9" t="s">
        <v>99</v>
      </c>
      <c r="E48" s="9" t="s">
        <v>33</v>
      </c>
      <c r="F48" s="9" t="s">
        <v>59</v>
      </c>
      <c r="G48" s="9" t="s">
        <v>152</v>
      </c>
      <c r="H48" s="9" t="s">
        <v>152</v>
      </c>
      <c r="I48" s="9" t="s">
        <v>160</v>
      </c>
      <c r="J48" s="9" t="s">
        <v>62</v>
      </c>
      <c r="K48" s="9" t="s">
        <v>161</v>
      </c>
      <c r="L48" s="9"/>
      <c r="M48" s="8" t="s">
        <v>99</v>
      </c>
      <c r="N48" s="8" t="s">
        <v>33</v>
      </c>
      <c r="O48" s="8" t="s">
        <v>162</v>
      </c>
      <c r="P48" s="2" t="str">
        <f aca="false">_xlfn.CONCAT(D48,"/",E48)</f>
        <v>2015/2</v>
      </c>
      <c r="U48" s="2"/>
      <c r="V48" s="2"/>
      <c r="W48" s="2"/>
      <c r="X48" s="2"/>
      <c r="Z48" s="2"/>
      <c r="AF48" s="2"/>
      <c r="AMG48" s="0"/>
      <c r="AMH48" s="0"/>
      <c r="AMI48" s="0"/>
      <c r="AMJ48" s="0"/>
    </row>
    <row r="49" s="3" customFormat="true" ht="28.35" hidden="true" customHeight="true" outlineLevel="0" collapsed="false">
      <c r="A49" s="8" t="s">
        <v>305</v>
      </c>
      <c r="B49" s="8" t="s">
        <v>306</v>
      </c>
      <c r="C49" s="9" t="s">
        <v>307</v>
      </c>
      <c r="D49" s="9" t="s">
        <v>114</v>
      </c>
      <c r="E49" s="9" t="s">
        <v>47</v>
      </c>
      <c r="F49" s="9" t="s">
        <v>105</v>
      </c>
      <c r="G49" s="9" t="s">
        <v>115</v>
      </c>
      <c r="H49" s="9" t="s">
        <v>115</v>
      </c>
      <c r="I49" s="9" t="s">
        <v>116</v>
      </c>
      <c r="J49" s="9" t="s">
        <v>108</v>
      </c>
      <c r="K49" s="9" t="s">
        <v>308</v>
      </c>
      <c r="L49" s="9"/>
      <c r="M49" s="8" t="s">
        <v>114</v>
      </c>
      <c r="N49" s="8" t="s">
        <v>47</v>
      </c>
      <c r="O49" s="8" t="s">
        <v>118</v>
      </c>
      <c r="P49" s="2" t="str">
        <f aca="false">_xlfn.CONCAT(D49,"/",E49)</f>
        <v>2018/1</v>
      </c>
      <c r="U49" s="2"/>
      <c r="V49" s="2"/>
      <c r="W49" s="2"/>
      <c r="X49" s="2"/>
      <c r="Z49" s="2"/>
      <c r="AF49" s="2"/>
      <c r="AMG49" s="0"/>
      <c r="AMH49" s="0"/>
      <c r="AMI49" s="0"/>
      <c r="AMJ49" s="0"/>
    </row>
    <row r="50" s="3" customFormat="true" ht="28.35" hidden="true" customHeight="true" outlineLevel="0" collapsed="false">
      <c r="A50" s="8" t="s">
        <v>309</v>
      </c>
      <c r="B50" s="8" t="s">
        <v>310</v>
      </c>
      <c r="C50" s="9" t="s">
        <v>311</v>
      </c>
      <c r="D50" s="9" t="s">
        <v>46</v>
      </c>
      <c r="E50" s="9" t="s">
        <v>33</v>
      </c>
      <c r="F50" s="9" t="s">
        <v>59</v>
      </c>
      <c r="G50" s="9" t="s">
        <v>159</v>
      </c>
      <c r="H50" s="9" t="s">
        <v>159</v>
      </c>
      <c r="I50" s="9" t="s">
        <v>88</v>
      </c>
      <c r="J50" s="9" t="s">
        <v>62</v>
      </c>
      <c r="K50" s="9" t="s">
        <v>312</v>
      </c>
      <c r="L50" s="9"/>
      <c r="M50" s="8" t="s">
        <v>46</v>
      </c>
      <c r="N50" s="8" t="s">
        <v>33</v>
      </c>
      <c r="O50" s="8" t="s">
        <v>92</v>
      </c>
      <c r="P50" s="2" t="str">
        <f aca="false">_xlfn.CONCAT(D50,"/",E50)</f>
        <v>2014/2</v>
      </c>
      <c r="U50" s="2"/>
      <c r="V50" s="2"/>
      <c r="W50" s="2"/>
      <c r="X50" s="2"/>
      <c r="Z50" s="2"/>
      <c r="AF50" s="2"/>
      <c r="AMG50" s="0"/>
      <c r="AMH50" s="0"/>
      <c r="AMI50" s="0"/>
      <c r="AMJ50" s="0"/>
    </row>
    <row r="51" s="3" customFormat="true" ht="28.35" hidden="true" customHeight="true" outlineLevel="0" collapsed="false">
      <c r="A51" s="8" t="s">
        <v>313</v>
      </c>
      <c r="B51" s="8" t="s">
        <v>314</v>
      </c>
      <c r="C51" s="9" t="s">
        <v>315</v>
      </c>
      <c r="D51" s="9" t="s">
        <v>46</v>
      </c>
      <c r="E51" s="9" t="s">
        <v>47</v>
      </c>
      <c r="F51" s="9" t="s">
        <v>59</v>
      </c>
      <c r="G51" s="9" t="s">
        <v>49</v>
      </c>
      <c r="H51" s="9" t="s">
        <v>49</v>
      </c>
      <c r="I51" s="9" t="s">
        <v>130</v>
      </c>
      <c r="J51" s="9" t="s">
        <v>62</v>
      </c>
      <c r="K51" s="9" t="s">
        <v>131</v>
      </c>
      <c r="L51" s="9"/>
      <c r="M51" s="8" t="s">
        <v>46</v>
      </c>
      <c r="N51" s="8" t="s">
        <v>47</v>
      </c>
      <c r="O51" s="8" t="s">
        <v>219</v>
      </c>
      <c r="P51" s="2" t="str">
        <f aca="false">_xlfn.CONCAT(D51,"/",E51)</f>
        <v>2014/1</v>
      </c>
      <c r="U51" s="2"/>
      <c r="V51" s="2"/>
      <c r="W51" s="2"/>
      <c r="X51" s="2"/>
      <c r="Z51" s="2"/>
      <c r="AF51" s="2"/>
      <c r="AMG51" s="0"/>
      <c r="AMH51" s="0"/>
      <c r="AMI51" s="0"/>
      <c r="AMJ51" s="0"/>
    </row>
    <row r="52" s="3" customFormat="true" ht="28.35" hidden="true" customHeight="true" outlineLevel="0" collapsed="false">
      <c r="A52" s="8" t="s">
        <v>316</v>
      </c>
      <c r="B52" s="8" t="s">
        <v>317</v>
      </c>
      <c r="C52" s="9" t="s">
        <v>318</v>
      </c>
      <c r="D52" s="9" t="s">
        <v>86</v>
      </c>
      <c r="E52" s="9" t="s">
        <v>33</v>
      </c>
      <c r="F52" s="9" t="s">
        <v>48</v>
      </c>
      <c r="G52" s="9" t="s">
        <v>87</v>
      </c>
      <c r="H52" s="9" t="s">
        <v>87</v>
      </c>
      <c r="I52" s="9" t="s">
        <v>97</v>
      </c>
      <c r="J52" s="9" t="s">
        <v>51</v>
      </c>
      <c r="K52" s="9" t="s">
        <v>319</v>
      </c>
      <c r="L52" s="9" t="s">
        <v>320</v>
      </c>
      <c r="M52" s="8" t="s">
        <v>99</v>
      </c>
      <c r="N52" s="8" t="s">
        <v>47</v>
      </c>
      <c r="O52" s="8" t="s">
        <v>100</v>
      </c>
      <c r="P52" s="2" t="str">
        <f aca="false">_xlfn.CONCAT(D52,"/",E52)</f>
        <v>2013/2</v>
      </c>
      <c r="U52" s="2"/>
      <c r="V52" s="2"/>
      <c r="W52" s="2"/>
      <c r="X52" s="2"/>
      <c r="Z52" s="2"/>
      <c r="AF52" s="2"/>
      <c r="AMG52" s="0"/>
      <c r="AMH52" s="0"/>
      <c r="AMI52" s="0"/>
      <c r="AMJ52" s="0"/>
    </row>
    <row r="53" s="3" customFormat="true" ht="28.35" hidden="true" customHeight="true" outlineLevel="0" collapsed="false">
      <c r="A53" s="8" t="s">
        <v>321</v>
      </c>
      <c r="B53" s="8" t="s">
        <v>322</v>
      </c>
      <c r="C53" s="9" t="s">
        <v>323</v>
      </c>
      <c r="D53" s="9" t="s">
        <v>58</v>
      </c>
      <c r="E53" s="9" t="s">
        <v>47</v>
      </c>
      <c r="F53" s="9" t="s">
        <v>59</v>
      </c>
      <c r="G53" s="9" t="s">
        <v>60</v>
      </c>
      <c r="H53" s="9" t="s">
        <v>60</v>
      </c>
      <c r="I53" s="9" t="s">
        <v>41</v>
      </c>
      <c r="J53" s="9" t="s">
        <v>62</v>
      </c>
      <c r="K53" s="9" t="s">
        <v>324</v>
      </c>
      <c r="L53" s="9"/>
      <c r="M53" s="8" t="s">
        <v>58</v>
      </c>
      <c r="N53" s="8" t="s">
        <v>47</v>
      </c>
      <c r="O53" s="8" t="s">
        <v>325</v>
      </c>
      <c r="P53" s="2" t="str">
        <f aca="false">_xlfn.CONCAT(D53,"/",E53)</f>
        <v>2011/1</v>
      </c>
      <c r="U53" s="2"/>
      <c r="V53" s="2"/>
      <c r="W53" s="2"/>
      <c r="X53" s="2"/>
      <c r="Z53" s="2"/>
      <c r="AF53" s="2"/>
      <c r="AMG53" s="0"/>
      <c r="AMH53" s="0"/>
      <c r="AMI53" s="0"/>
      <c r="AMJ53" s="0"/>
    </row>
    <row r="54" s="3" customFormat="true" ht="28.35" hidden="true" customHeight="true" outlineLevel="0" collapsed="false">
      <c r="A54" s="8" t="s">
        <v>326</v>
      </c>
      <c r="B54" s="8" t="s">
        <v>327</v>
      </c>
      <c r="C54" s="9" t="s">
        <v>328</v>
      </c>
      <c r="D54" s="9" t="s">
        <v>46</v>
      </c>
      <c r="E54" s="9" t="s">
        <v>33</v>
      </c>
      <c r="F54" s="9" t="s">
        <v>59</v>
      </c>
      <c r="G54" s="9" t="s">
        <v>159</v>
      </c>
      <c r="H54" s="9" t="s">
        <v>159</v>
      </c>
      <c r="I54" s="9" t="s">
        <v>88</v>
      </c>
      <c r="J54" s="9" t="s">
        <v>62</v>
      </c>
      <c r="K54" s="9" t="s">
        <v>329</v>
      </c>
      <c r="L54" s="9"/>
      <c r="M54" s="8" t="s">
        <v>46</v>
      </c>
      <c r="N54" s="8" t="s">
        <v>33</v>
      </c>
      <c r="O54" s="8" t="s">
        <v>92</v>
      </c>
      <c r="P54" s="2" t="str">
        <f aca="false">_xlfn.CONCAT(D54,"/",E54)</f>
        <v>2014/2</v>
      </c>
      <c r="U54" s="2"/>
      <c r="V54" s="2"/>
      <c r="W54" s="2"/>
      <c r="X54" s="2"/>
      <c r="Z54" s="2"/>
      <c r="AF54" s="2"/>
      <c r="AMG54" s="0"/>
      <c r="AMH54" s="0"/>
      <c r="AMI54" s="0"/>
      <c r="AMJ54" s="0"/>
    </row>
    <row r="55" s="3" customFormat="true" ht="28.35" hidden="true" customHeight="true" outlineLevel="0" collapsed="false">
      <c r="A55" s="8" t="s">
        <v>330</v>
      </c>
      <c r="B55" s="8" t="s">
        <v>331</v>
      </c>
      <c r="C55" s="9" t="s">
        <v>332</v>
      </c>
      <c r="D55" s="9" t="s">
        <v>46</v>
      </c>
      <c r="E55" s="9" t="s">
        <v>33</v>
      </c>
      <c r="F55" s="9" t="s">
        <v>48</v>
      </c>
      <c r="G55" s="9" t="s">
        <v>159</v>
      </c>
      <c r="H55" s="9" t="s">
        <v>159</v>
      </c>
      <c r="I55" s="9" t="s">
        <v>73</v>
      </c>
      <c r="J55" s="9" t="s">
        <v>51</v>
      </c>
      <c r="K55" s="9" t="s">
        <v>153</v>
      </c>
      <c r="L55" s="9" t="s">
        <v>154</v>
      </c>
      <c r="M55" s="8" t="s">
        <v>54</v>
      </c>
      <c r="N55" s="8" t="s">
        <v>47</v>
      </c>
      <c r="O55" s="8" t="s">
        <v>333</v>
      </c>
      <c r="P55" s="2" t="str">
        <f aca="false">_xlfn.CONCAT(D55,"/",E55)</f>
        <v>2014/2</v>
      </c>
      <c r="U55" s="2"/>
      <c r="V55" s="2"/>
      <c r="W55" s="2"/>
      <c r="X55" s="2"/>
      <c r="Z55" s="2"/>
      <c r="AF55" s="2"/>
      <c r="AMG55" s="0"/>
      <c r="AMH55" s="0"/>
      <c r="AMI55" s="0"/>
      <c r="AMJ55" s="0"/>
    </row>
    <row r="56" s="3" customFormat="true" ht="28.35" hidden="true" customHeight="true" outlineLevel="0" collapsed="false">
      <c r="A56" s="8" t="s">
        <v>334</v>
      </c>
      <c r="B56" s="8" t="s">
        <v>335</v>
      </c>
      <c r="C56" s="9" t="s">
        <v>336</v>
      </c>
      <c r="D56" s="9" t="s">
        <v>99</v>
      </c>
      <c r="E56" s="9" t="s">
        <v>47</v>
      </c>
      <c r="F56" s="9" t="s">
        <v>59</v>
      </c>
      <c r="G56" s="9" t="s">
        <v>145</v>
      </c>
      <c r="H56" s="9" t="s">
        <v>145</v>
      </c>
      <c r="I56" s="9" t="s">
        <v>97</v>
      </c>
      <c r="J56" s="9" t="s">
        <v>62</v>
      </c>
      <c r="K56" s="9" t="s">
        <v>98</v>
      </c>
      <c r="L56" s="9"/>
      <c r="M56" s="8" t="s">
        <v>99</v>
      </c>
      <c r="N56" s="8" t="s">
        <v>47</v>
      </c>
      <c r="O56" s="8" t="s">
        <v>100</v>
      </c>
      <c r="P56" s="2" t="str">
        <f aca="false">_xlfn.CONCAT(D56,"/",E56)</f>
        <v>2015/1</v>
      </c>
      <c r="U56" s="2"/>
      <c r="V56" s="2"/>
      <c r="W56" s="2"/>
      <c r="X56" s="2"/>
      <c r="Z56" s="2"/>
      <c r="AF56" s="2"/>
      <c r="AMG56" s="0"/>
      <c r="AMH56" s="0"/>
      <c r="AMI56" s="0"/>
      <c r="AMJ56" s="0"/>
    </row>
    <row r="57" s="3" customFormat="true" ht="28.35" hidden="true" customHeight="true" outlineLevel="0" collapsed="false">
      <c r="A57" s="8" t="s">
        <v>337</v>
      </c>
      <c r="B57" s="8" t="s">
        <v>335</v>
      </c>
      <c r="C57" s="9" t="s">
        <v>336</v>
      </c>
      <c r="D57" s="9" t="s">
        <v>174</v>
      </c>
      <c r="E57" s="9" t="s">
        <v>47</v>
      </c>
      <c r="F57" s="9" t="s">
        <v>59</v>
      </c>
      <c r="G57" s="9" t="s">
        <v>175</v>
      </c>
      <c r="H57" s="9" t="s">
        <v>175</v>
      </c>
      <c r="I57" s="9" t="s">
        <v>198</v>
      </c>
      <c r="J57" s="9" t="s">
        <v>62</v>
      </c>
      <c r="K57" s="9" t="s">
        <v>338</v>
      </c>
      <c r="L57" s="9"/>
      <c r="M57" s="8" t="s">
        <v>174</v>
      </c>
      <c r="N57" s="8" t="s">
        <v>33</v>
      </c>
      <c r="O57" s="8" t="s">
        <v>289</v>
      </c>
      <c r="P57" s="2" t="str">
        <f aca="false">_xlfn.CONCAT(D57,"/",E57)</f>
        <v>2016/1</v>
      </c>
      <c r="U57" s="2"/>
      <c r="V57" s="2"/>
      <c r="W57" s="2"/>
      <c r="X57" s="2"/>
      <c r="Z57" s="2"/>
      <c r="AF57" s="2"/>
      <c r="AMG57" s="0"/>
      <c r="AMH57" s="0"/>
      <c r="AMI57" s="0"/>
      <c r="AMJ57" s="0"/>
    </row>
    <row r="58" s="3" customFormat="true" ht="28.35" hidden="true" customHeight="true" outlineLevel="0" collapsed="false">
      <c r="A58" s="8" t="s">
        <v>339</v>
      </c>
      <c r="B58" s="8" t="s">
        <v>340</v>
      </c>
      <c r="C58" s="9" t="s">
        <v>341</v>
      </c>
      <c r="D58" s="9" t="s">
        <v>54</v>
      </c>
      <c r="E58" s="9" t="s">
        <v>33</v>
      </c>
      <c r="F58" s="9" t="s">
        <v>33</v>
      </c>
      <c r="G58" s="9" t="s">
        <v>342</v>
      </c>
      <c r="H58" s="9" t="s">
        <v>342</v>
      </c>
      <c r="I58" s="9" t="s">
        <v>107</v>
      </c>
      <c r="J58" s="9" t="s">
        <v>196</v>
      </c>
      <c r="K58" s="9" t="s">
        <v>343</v>
      </c>
      <c r="L58" s="9"/>
      <c r="M58" s="8" t="s">
        <v>32</v>
      </c>
      <c r="N58" s="8" t="s">
        <v>47</v>
      </c>
      <c r="O58" s="8" t="s">
        <v>110</v>
      </c>
      <c r="P58" s="2" t="str">
        <f aca="false">_xlfn.CONCAT(D58,"/",E58)</f>
        <v>2017/2</v>
      </c>
      <c r="U58" s="2"/>
      <c r="V58" s="2"/>
      <c r="W58" s="2"/>
      <c r="X58" s="2"/>
      <c r="Z58" s="2"/>
      <c r="AF58" s="2"/>
      <c r="AMG58" s="0"/>
      <c r="AMH58" s="0"/>
      <c r="AMI58" s="0"/>
      <c r="AMJ58" s="0"/>
    </row>
    <row r="59" s="3" customFormat="true" ht="28.35" hidden="true" customHeight="true" outlineLevel="0" collapsed="false">
      <c r="A59" s="8" t="s">
        <v>344</v>
      </c>
      <c r="B59" s="8" t="s">
        <v>345</v>
      </c>
      <c r="C59" s="9" t="s">
        <v>346</v>
      </c>
      <c r="D59" s="9" t="s">
        <v>54</v>
      </c>
      <c r="E59" s="9" t="s">
        <v>47</v>
      </c>
      <c r="F59" s="9" t="s">
        <v>34</v>
      </c>
      <c r="G59" s="9" t="s">
        <v>72</v>
      </c>
      <c r="H59" s="9" t="s">
        <v>72</v>
      </c>
      <c r="I59" s="9" t="s">
        <v>36</v>
      </c>
      <c r="J59" s="9" t="s">
        <v>37</v>
      </c>
      <c r="K59" s="9" t="s">
        <v>269</v>
      </c>
      <c r="L59" s="9"/>
      <c r="M59" s="8" t="s">
        <v>32</v>
      </c>
      <c r="N59" s="8" t="s">
        <v>33</v>
      </c>
      <c r="O59" s="8" t="s">
        <v>39</v>
      </c>
      <c r="P59" s="2" t="str">
        <f aca="false">_xlfn.CONCAT(D59,"/",E59)</f>
        <v>2017/1</v>
      </c>
      <c r="U59" s="2"/>
      <c r="V59" s="2"/>
      <c r="W59" s="2"/>
      <c r="X59" s="2"/>
      <c r="Z59" s="2"/>
      <c r="AF59" s="2"/>
      <c r="AMG59" s="0"/>
      <c r="AMH59" s="0"/>
      <c r="AMI59" s="0"/>
      <c r="AMJ59" s="0"/>
    </row>
    <row r="60" s="3" customFormat="true" ht="28.35" hidden="true" customHeight="true" outlineLevel="0" collapsed="false">
      <c r="A60" s="8" t="s">
        <v>347</v>
      </c>
      <c r="B60" s="8" t="s">
        <v>348</v>
      </c>
      <c r="C60" s="9" t="s">
        <v>349</v>
      </c>
      <c r="D60" s="9" t="s">
        <v>58</v>
      </c>
      <c r="E60" s="9" t="s">
        <v>47</v>
      </c>
      <c r="F60" s="9" t="s">
        <v>48</v>
      </c>
      <c r="G60" s="9" t="s">
        <v>60</v>
      </c>
      <c r="H60" s="9" t="s">
        <v>60</v>
      </c>
      <c r="I60" s="9" t="s">
        <v>61</v>
      </c>
      <c r="J60" s="9" t="s">
        <v>51</v>
      </c>
      <c r="K60" s="9" t="s">
        <v>350</v>
      </c>
      <c r="L60" s="9" t="s">
        <v>65</v>
      </c>
      <c r="M60" s="8" t="s">
        <v>64</v>
      </c>
      <c r="N60" s="8" t="s">
        <v>33</v>
      </c>
      <c r="O60" s="8" t="s">
        <v>351</v>
      </c>
      <c r="P60" s="2" t="str">
        <f aca="false">_xlfn.CONCAT(D60,"/",E60)</f>
        <v>2011/1</v>
      </c>
      <c r="U60" s="2"/>
      <c r="V60" s="2"/>
      <c r="W60" s="2"/>
      <c r="X60" s="2"/>
      <c r="Z60" s="2"/>
      <c r="AF60" s="2"/>
      <c r="AMG60" s="0"/>
      <c r="AMH60" s="0"/>
      <c r="AMI60" s="0"/>
      <c r="AMJ60" s="0"/>
    </row>
    <row r="61" s="3" customFormat="true" ht="28.35" hidden="true" customHeight="true" outlineLevel="0" collapsed="false">
      <c r="A61" s="8" t="s">
        <v>352</v>
      </c>
      <c r="B61" s="8" t="s">
        <v>353</v>
      </c>
      <c r="C61" s="9" t="s">
        <v>354</v>
      </c>
      <c r="D61" s="9" t="s">
        <v>114</v>
      </c>
      <c r="E61" s="9" t="s">
        <v>47</v>
      </c>
      <c r="F61" s="9" t="s">
        <v>59</v>
      </c>
      <c r="G61" s="9" t="s">
        <v>115</v>
      </c>
      <c r="H61" s="9" t="s">
        <v>115</v>
      </c>
      <c r="I61" s="9" t="s">
        <v>167</v>
      </c>
      <c r="J61" s="9" t="s">
        <v>62</v>
      </c>
      <c r="K61" s="9" t="s">
        <v>168</v>
      </c>
      <c r="L61" s="9"/>
      <c r="M61" s="8" t="s">
        <v>114</v>
      </c>
      <c r="N61" s="8" t="s">
        <v>33</v>
      </c>
      <c r="O61" s="8" t="s">
        <v>355</v>
      </c>
      <c r="P61" s="2" t="str">
        <f aca="false">_xlfn.CONCAT(D61,"/",E61)</f>
        <v>2018/1</v>
      </c>
      <c r="U61" s="2"/>
      <c r="V61" s="2"/>
      <c r="W61" s="2"/>
      <c r="X61" s="2"/>
      <c r="Z61" s="2"/>
      <c r="AF61" s="2"/>
      <c r="AMG61" s="0"/>
      <c r="AMH61" s="0"/>
      <c r="AMI61" s="0"/>
      <c r="AMJ61" s="0"/>
    </row>
    <row r="62" s="3" customFormat="true" ht="28.35" hidden="true" customHeight="true" outlineLevel="0" collapsed="false">
      <c r="A62" s="8" t="s">
        <v>356</v>
      </c>
      <c r="B62" s="8" t="s">
        <v>357</v>
      </c>
      <c r="C62" s="9" t="s">
        <v>358</v>
      </c>
      <c r="D62" s="9" t="s">
        <v>46</v>
      </c>
      <c r="E62" s="9" t="s">
        <v>47</v>
      </c>
      <c r="F62" s="9" t="s">
        <v>59</v>
      </c>
      <c r="G62" s="9" t="s">
        <v>49</v>
      </c>
      <c r="H62" s="9" t="s">
        <v>49</v>
      </c>
      <c r="I62" s="9" t="s">
        <v>130</v>
      </c>
      <c r="J62" s="9" t="s">
        <v>62</v>
      </c>
      <c r="K62" s="9" t="s">
        <v>218</v>
      </c>
      <c r="L62" s="9"/>
      <c r="M62" s="8" t="s">
        <v>46</v>
      </c>
      <c r="N62" s="8" t="s">
        <v>47</v>
      </c>
      <c r="O62" s="8" t="s">
        <v>219</v>
      </c>
      <c r="P62" s="2" t="str">
        <f aca="false">_xlfn.CONCAT(D62,"/",E62)</f>
        <v>2014/1</v>
      </c>
      <c r="U62" s="2"/>
      <c r="V62" s="2"/>
      <c r="W62" s="2"/>
      <c r="X62" s="2"/>
      <c r="Z62" s="2"/>
      <c r="AF62" s="2"/>
      <c r="AMG62" s="0"/>
      <c r="AMH62" s="0"/>
      <c r="AMI62" s="0"/>
      <c r="AMJ62" s="0"/>
    </row>
    <row r="63" s="3" customFormat="true" ht="28.35" hidden="true" customHeight="true" outlineLevel="0" collapsed="false">
      <c r="A63" s="8" t="s">
        <v>359</v>
      </c>
      <c r="B63" s="8" t="s">
        <v>360</v>
      </c>
      <c r="C63" s="9" t="s">
        <v>361</v>
      </c>
      <c r="D63" s="9" t="s">
        <v>99</v>
      </c>
      <c r="E63" s="9" t="s">
        <v>33</v>
      </c>
      <c r="F63" s="9" t="s">
        <v>59</v>
      </c>
      <c r="G63" s="9" t="s">
        <v>152</v>
      </c>
      <c r="H63" s="9" t="s">
        <v>152</v>
      </c>
      <c r="I63" s="9" t="s">
        <v>139</v>
      </c>
      <c r="J63" s="9" t="s">
        <v>62</v>
      </c>
      <c r="K63" s="9" t="s">
        <v>140</v>
      </c>
      <c r="L63" s="9"/>
      <c r="M63" s="8" t="s">
        <v>54</v>
      </c>
      <c r="N63" s="8" t="s">
        <v>47</v>
      </c>
      <c r="O63" s="8" t="s">
        <v>176</v>
      </c>
      <c r="P63" s="2" t="str">
        <f aca="false">_xlfn.CONCAT(D63,"/",E63)</f>
        <v>2015/2</v>
      </c>
      <c r="U63" s="2"/>
      <c r="V63" s="2"/>
      <c r="W63" s="2"/>
      <c r="X63" s="2"/>
      <c r="Z63" s="2"/>
      <c r="AF63" s="2"/>
      <c r="AMG63" s="0"/>
      <c r="AMH63" s="0"/>
      <c r="AMI63" s="0"/>
      <c r="AMJ63" s="0"/>
    </row>
    <row r="64" s="3" customFormat="true" ht="28.35" hidden="true" customHeight="true" outlineLevel="0" collapsed="false">
      <c r="A64" s="8" t="s">
        <v>362</v>
      </c>
      <c r="B64" s="8" t="s">
        <v>363</v>
      </c>
      <c r="C64" s="9" t="s">
        <v>364</v>
      </c>
      <c r="D64" s="9" t="s">
        <v>46</v>
      </c>
      <c r="E64" s="9" t="s">
        <v>33</v>
      </c>
      <c r="F64" s="9" t="s">
        <v>59</v>
      </c>
      <c r="G64" s="9" t="s">
        <v>96</v>
      </c>
      <c r="H64" s="9" t="s">
        <v>96</v>
      </c>
      <c r="I64" s="9" t="s">
        <v>97</v>
      </c>
      <c r="J64" s="9" t="s">
        <v>62</v>
      </c>
      <c r="K64" s="9" t="s">
        <v>98</v>
      </c>
      <c r="L64" s="9"/>
      <c r="M64" s="8" t="s">
        <v>99</v>
      </c>
      <c r="N64" s="8" t="s">
        <v>47</v>
      </c>
      <c r="O64" s="8" t="s">
        <v>100</v>
      </c>
      <c r="P64" s="2" t="str">
        <f aca="false">_xlfn.CONCAT(D64,"/",E64)</f>
        <v>2014/2</v>
      </c>
      <c r="U64" s="2"/>
      <c r="V64" s="2"/>
      <c r="W64" s="2"/>
      <c r="X64" s="2"/>
      <c r="Z64" s="2"/>
      <c r="AF64" s="2"/>
      <c r="AMG64" s="0"/>
      <c r="AMH64" s="0"/>
      <c r="AMI64" s="0"/>
      <c r="AMJ64" s="0"/>
    </row>
    <row r="65" customFormat="false" ht="22.7" hidden="true" customHeight="true" outlineLevel="0" collapsed="false">
      <c r="A65" s="29" t="s">
        <v>365</v>
      </c>
      <c r="B65" s="29" t="s">
        <v>366</v>
      </c>
      <c r="C65" s="30" t="s">
        <v>367</v>
      </c>
      <c r="D65" s="30" t="s">
        <v>174</v>
      </c>
      <c r="E65" s="30" t="s">
        <v>33</v>
      </c>
      <c r="F65" s="30" t="s">
        <v>59</v>
      </c>
      <c r="G65" s="30" t="s">
        <v>368</v>
      </c>
      <c r="H65" s="30" t="s">
        <v>368</v>
      </c>
      <c r="I65" s="30" t="s">
        <v>73</v>
      </c>
      <c r="J65" s="30" t="s">
        <v>62</v>
      </c>
      <c r="K65" s="30" t="s">
        <v>74</v>
      </c>
      <c r="L65" s="30"/>
      <c r="M65" s="29" t="s">
        <v>54</v>
      </c>
      <c r="N65" s="29" t="s">
        <v>33</v>
      </c>
      <c r="O65" s="29" t="s">
        <v>75</v>
      </c>
      <c r="P65" s="1" t="str">
        <f aca="false">_xlfn.CONCAT(D65,"/",E65)</f>
        <v>2016/2</v>
      </c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</row>
    <row r="66" customFormat="false" ht="22.7" hidden="true" customHeight="true" outlineLevel="0" collapsed="false">
      <c r="A66" s="29" t="s">
        <v>369</v>
      </c>
      <c r="B66" s="29" t="s">
        <v>370</v>
      </c>
      <c r="C66" s="30" t="s">
        <v>371</v>
      </c>
      <c r="D66" s="30" t="s">
        <v>270</v>
      </c>
      <c r="E66" s="30" t="s">
        <v>47</v>
      </c>
      <c r="F66" s="30" t="s">
        <v>34</v>
      </c>
      <c r="G66" s="30" t="s">
        <v>372</v>
      </c>
      <c r="H66" s="30" t="s">
        <v>372</v>
      </c>
      <c r="I66" s="30" t="s">
        <v>267</v>
      </c>
      <c r="J66" s="30" t="s">
        <v>268</v>
      </c>
      <c r="K66" s="30" t="s">
        <v>373</v>
      </c>
      <c r="L66" s="30"/>
      <c r="M66" s="29" t="s">
        <v>270</v>
      </c>
      <c r="N66" s="29" t="s">
        <v>47</v>
      </c>
      <c r="O66" s="29" t="s">
        <v>374</v>
      </c>
      <c r="P66" s="1" t="str">
        <f aca="false">_xlfn.CONCAT(D66,"/",E66)</f>
        <v>2020/1</v>
      </c>
    </row>
    <row r="67" customFormat="false" ht="22.7" hidden="true" customHeight="true" outlineLevel="0" collapsed="false">
      <c r="A67" s="29" t="s">
        <v>375</v>
      </c>
      <c r="B67" s="29" t="s">
        <v>376</v>
      </c>
      <c r="C67" s="30" t="s">
        <v>377</v>
      </c>
      <c r="D67" s="30" t="s">
        <v>114</v>
      </c>
      <c r="E67" s="30" t="s">
        <v>47</v>
      </c>
      <c r="F67" s="30" t="s">
        <v>33</v>
      </c>
      <c r="G67" s="30" t="s">
        <v>378</v>
      </c>
      <c r="H67" s="30" t="s">
        <v>378</v>
      </c>
      <c r="I67" s="30" t="s">
        <v>167</v>
      </c>
      <c r="J67" s="30" t="s">
        <v>196</v>
      </c>
      <c r="K67" s="30" t="s">
        <v>379</v>
      </c>
      <c r="L67" s="30"/>
      <c r="M67" s="29" t="s">
        <v>114</v>
      </c>
      <c r="N67" s="29" t="s">
        <v>33</v>
      </c>
      <c r="O67" s="29" t="s">
        <v>355</v>
      </c>
      <c r="P67" s="1" t="str">
        <f aca="false">_xlfn.CONCAT(D67,"/",E67)</f>
        <v>2018/1</v>
      </c>
    </row>
    <row r="68" customFormat="false" ht="22.7" hidden="true" customHeight="true" outlineLevel="0" collapsed="false">
      <c r="A68" s="29" t="s">
        <v>380</v>
      </c>
      <c r="B68" s="29" t="s">
        <v>381</v>
      </c>
      <c r="C68" s="30" t="s">
        <v>382</v>
      </c>
      <c r="D68" s="30" t="s">
        <v>58</v>
      </c>
      <c r="E68" s="30" t="s">
        <v>33</v>
      </c>
      <c r="F68" s="30" t="s">
        <v>59</v>
      </c>
      <c r="G68" s="30" t="s">
        <v>79</v>
      </c>
      <c r="H68" s="30" t="s">
        <v>79</v>
      </c>
      <c r="I68" s="30" t="s">
        <v>67</v>
      </c>
      <c r="J68" s="30" t="s">
        <v>62</v>
      </c>
      <c r="K68" s="30" t="s">
        <v>383</v>
      </c>
      <c r="L68" s="30"/>
      <c r="M68" s="29" t="s">
        <v>58</v>
      </c>
      <c r="N68" s="29" t="s">
        <v>33</v>
      </c>
      <c r="O68" s="29" t="s">
        <v>384</v>
      </c>
      <c r="P68" s="1" t="str">
        <f aca="false">_xlfn.CONCAT(D68,"/",E68)</f>
        <v>2011/2</v>
      </c>
    </row>
    <row r="69" customFormat="false" ht="22.7" hidden="true" customHeight="true" outlineLevel="0" collapsed="false">
      <c r="A69" s="29" t="s">
        <v>385</v>
      </c>
      <c r="B69" s="29" t="s">
        <v>386</v>
      </c>
      <c r="C69" s="30" t="s">
        <v>387</v>
      </c>
      <c r="D69" s="30" t="s">
        <v>114</v>
      </c>
      <c r="E69" s="30" t="s">
        <v>47</v>
      </c>
      <c r="F69" s="30" t="s">
        <v>59</v>
      </c>
      <c r="G69" s="30" t="s">
        <v>388</v>
      </c>
      <c r="H69" s="30" t="s">
        <v>388</v>
      </c>
      <c r="I69" s="30" t="s">
        <v>116</v>
      </c>
      <c r="J69" s="30" t="s">
        <v>62</v>
      </c>
      <c r="K69" s="30" t="s">
        <v>117</v>
      </c>
      <c r="L69" s="30"/>
      <c r="M69" s="29" t="s">
        <v>114</v>
      </c>
      <c r="N69" s="29" t="s">
        <v>33</v>
      </c>
      <c r="O69" s="29" t="s">
        <v>118</v>
      </c>
      <c r="P69" s="1" t="str">
        <f aca="false">_xlfn.CONCAT(D69,"/",E69)</f>
        <v>2018/1</v>
      </c>
    </row>
    <row r="70" customFormat="false" ht="22.7" hidden="true" customHeight="true" outlineLevel="0" collapsed="false">
      <c r="A70" s="29" t="s">
        <v>389</v>
      </c>
      <c r="B70" s="29" t="s">
        <v>390</v>
      </c>
      <c r="C70" s="30" t="s">
        <v>391</v>
      </c>
      <c r="D70" s="30" t="s">
        <v>270</v>
      </c>
      <c r="E70" s="30" t="s">
        <v>47</v>
      </c>
      <c r="F70" s="30" t="s">
        <v>34</v>
      </c>
      <c r="G70" s="30" t="s">
        <v>392</v>
      </c>
      <c r="H70" s="30" t="s">
        <v>392</v>
      </c>
      <c r="I70" s="30" t="s">
        <v>267</v>
      </c>
      <c r="J70" s="30" t="s">
        <v>268</v>
      </c>
      <c r="K70" s="30" t="s">
        <v>373</v>
      </c>
      <c r="L70" s="30"/>
      <c r="M70" s="29" t="s">
        <v>270</v>
      </c>
      <c r="N70" s="29" t="s">
        <v>47</v>
      </c>
      <c r="O70" s="29" t="s">
        <v>374</v>
      </c>
      <c r="P70" s="1" t="str">
        <f aca="false">_xlfn.CONCAT(D70,"/",E70)</f>
        <v>2020/1</v>
      </c>
    </row>
    <row r="71" customFormat="false" ht="22.7" hidden="true" customHeight="true" outlineLevel="0" collapsed="false">
      <c r="A71" s="29" t="s">
        <v>393</v>
      </c>
      <c r="B71" s="29" t="s">
        <v>394</v>
      </c>
      <c r="C71" s="30" t="s">
        <v>395</v>
      </c>
      <c r="D71" s="30" t="s">
        <v>32</v>
      </c>
      <c r="E71" s="30" t="s">
        <v>47</v>
      </c>
      <c r="F71" s="30" t="s">
        <v>105</v>
      </c>
      <c r="G71" s="30" t="s">
        <v>195</v>
      </c>
      <c r="H71" s="30" t="s">
        <v>195</v>
      </c>
      <c r="I71" s="30" t="s">
        <v>107</v>
      </c>
      <c r="J71" s="30" t="s">
        <v>108</v>
      </c>
      <c r="K71" s="30" t="s">
        <v>109</v>
      </c>
      <c r="L71" s="30"/>
      <c r="M71" s="29" t="s">
        <v>32</v>
      </c>
      <c r="N71" s="29" t="s">
        <v>47</v>
      </c>
      <c r="O71" s="29" t="s">
        <v>110</v>
      </c>
      <c r="P71" s="1" t="str">
        <f aca="false">_xlfn.CONCAT(D71,"/",E71)</f>
        <v>2019/1</v>
      </c>
    </row>
    <row r="72" customFormat="false" ht="22.7" hidden="true" customHeight="true" outlineLevel="0" collapsed="false">
      <c r="A72" s="29" t="s">
        <v>396</v>
      </c>
      <c r="B72" s="29" t="s">
        <v>397</v>
      </c>
      <c r="C72" s="30" t="s">
        <v>398</v>
      </c>
      <c r="D72" s="30" t="s">
        <v>174</v>
      </c>
      <c r="E72" s="30" t="s">
        <v>47</v>
      </c>
      <c r="F72" s="30" t="s">
        <v>59</v>
      </c>
      <c r="G72" s="30" t="s">
        <v>175</v>
      </c>
      <c r="H72" s="30" t="s">
        <v>175</v>
      </c>
      <c r="I72" s="30" t="s">
        <v>139</v>
      </c>
      <c r="J72" s="30" t="s">
        <v>62</v>
      </c>
      <c r="K72" s="30" t="s">
        <v>140</v>
      </c>
      <c r="L72" s="30"/>
      <c r="M72" s="29" t="s">
        <v>54</v>
      </c>
      <c r="N72" s="29" t="s">
        <v>47</v>
      </c>
      <c r="O72" s="29" t="s">
        <v>176</v>
      </c>
      <c r="P72" s="1" t="str">
        <f aca="false">_xlfn.CONCAT(D72,"/",E72)</f>
        <v>2016/1</v>
      </c>
    </row>
    <row r="73" customFormat="false" ht="22.7" hidden="true" customHeight="true" outlineLevel="0" collapsed="false">
      <c r="A73" s="29" t="s">
        <v>399</v>
      </c>
      <c r="B73" s="29" t="s">
        <v>400</v>
      </c>
      <c r="C73" s="30" t="s">
        <v>401</v>
      </c>
      <c r="D73" s="30" t="s">
        <v>32</v>
      </c>
      <c r="E73" s="30" t="s">
        <v>47</v>
      </c>
      <c r="F73" s="30" t="s">
        <v>59</v>
      </c>
      <c r="G73" s="30" t="s">
        <v>106</v>
      </c>
      <c r="H73" s="30" t="s">
        <v>106</v>
      </c>
      <c r="I73" s="30" t="s">
        <v>107</v>
      </c>
      <c r="J73" s="30" t="s">
        <v>62</v>
      </c>
      <c r="K73" s="30" t="s">
        <v>239</v>
      </c>
      <c r="L73" s="30"/>
      <c r="M73" s="29" t="s">
        <v>32</v>
      </c>
      <c r="N73" s="29" t="s">
        <v>33</v>
      </c>
      <c r="O73" s="29" t="s">
        <v>110</v>
      </c>
      <c r="P73" s="1" t="str">
        <f aca="false">_xlfn.CONCAT(D73,"/",E73)</f>
        <v>2019/1</v>
      </c>
    </row>
    <row r="74" customFormat="false" ht="22.7" hidden="true" customHeight="true" outlineLevel="0" collapsed="false">
      <c r="A74" s="29" t="s">
        <v>402</v>
      </c>
      <c r="B74" s="29" t="s">
        <v>403</v>
      </c>
      <c r="C74" s="30" t="s">
        <v>404</v>
      </c>
      <c r="D74" s="30" t="s">
        <v>58</v>
      </c>
      <c r="E74" s="30" t="s">
        <v>33</v>
      </c>
      <c r="F74" s="30" t="s">
        <v>59</v>
      </c>
      <c r="G74" s="30" t="s">
        <v>79</v>
      </c>
      <c r="H74" s="30" t="s">
        <v>79</v>
      </c>
      <c r="I74" s="30" t="s">
        <v>67</v>
      </c>
      <c r="J74" s="30" t="s">
        <v>62</v>
      </c>
      <c r="K74" s="30" t="s">
        <v>405</v>
      </c>
      <c r="L74" s="30"/>
      <c r="M74" s="29" t="s">
        <v>58</v>
      </c>
      <c r="N74" s="29" t="s">
        <v>33</v>
      </c>
      <c r="O74" s="29" t="s">
        <v>384</v>
      </c>
      <c r="P74" s="1" t="str">
        <f aca="false">_xlfn.CONCAT(D74,"/",E74)</f>
        <v>2011/2</v>
      </c>
    </row>
    <row r="75" customFormat="false" ht="22.7" hidden="true" customHeight="true" outlineLevel="0" collapsed="false">
      <c r="A75" s="29" t="s">
        <v>406</v>
      </c>
      <c r="B75" s="29" t="s">
        <v>407</v>
      </c>
      <c r="C75" s="30" t="s">
        <v>408</v>
      </c>
      <c r="D75" s="30" t="s">
        <v>86</v>
      </c>
      <c r="E75" s="30" t="s">
        <v>47</v>
      </c>
      <c r="F75" s="30" t="s">
        <v>59</v>
      </c>
      <c r="G75" s="30" t="s">
        <v>409</v>
      </c>
      <c r="H75" s="30" t="s">
        <v>409</v>
      </c>
      <c r="I75" s="30" t="s">
        <v>97</v>
      </c>
      <c r="J75" s="30" t="s">
        <v>62</v>
      </c>
      <c r="K75" s="30" t="s">
        <v>410</v>
      </c>
      <c r="L75" s="30"/>
      <c r="M75" s="29" t="s">
        <v>99</v>
      </c>
      <c r="N75" s="29" t="s">
        <v>33</v>
      </c>
      <c r="O75" s="29" t="s">
        <v>320</v>
      </c>
      <c r="P75" s="1" t="str">
        <f aca="false">_xlfn.CONCAT(D75,"/",E75)</f>
        <v>2013/1</v>
      </c>
    </row>
    <row r="76" customFormat="false" ht="22.7" hidden="true" customHeight="true" outlineLevel="0" collapsed="false">
      <c r="A76" s="29" t="s">
        <v>411</v>
      </c>
      <c r="B76" s="29" t="s">
        <v>412</v>
      </c>
      <c r="C76" s="30" t="s">
        <v>413</v>
      </c>
      <c r="D76" s="30" t="s">
        <v>86</v>
      </c>
      <c r="E76" s="30" t="s">
        <v>33</v>
      </c>
      <c r="F76" s="30" t="s">
        <v>59</v>
      </c>
      <c r="G76" s="30" t="s">
        <v>129</v>
      </c>
      <c r="H76" s="30" t="s">
        <v>129</v>
      </c>
      <c r="I76" s="30" t="s">
        <v>134</v>
      </c>
      <c r="J76" s="30" t="s">
        <v>62</v>
      </c>
      <c r="K76" s="30" t="s">
        <v>208</v>
      </c>
      <c r="L76" s="30"/>
      <c r="M76" s="29" t="s">
        <v>86</v>
      </c>
      <c r="N76" s="29" t="s">
        <v>33</v>
      </c>
      <c r="O76" s="29" t="s">
        <v>209</v>
      </c>
      <c r="P76" s="1" t="str">
        <f aca="false">_xlfn.CONCAT(D76,"/",E76)</f>
        <v>2013/2</v>
      </c>
    </row>
    <row r="77" customFormat="false" ht="22.7" hidden="true" customHeight="true" outlineLevel="0" collapsed="false">
      <c r="A77" s="29" t="s">
        <v>414</v>
      </c>
      <c r="B77" s="29" t="s">
        <v>415</v>
      </c>
      <c r="C77" s="30" t="s">
        <v>416</v>
      </c>
      <c r="D77" s="30" t="s">
        <v>64</v>
      </c>
      <c r="E77" s="30" t="s">
        <v>47</v>
      </c>
      <c r="F77" s="30" t="s">
        <v>59</v>
      </c>
      <c r="G77" s="30" t="s">
        <v>223</v>
      </c>
      <c r="H77" s="30" t="s">
        <v>223</v>
      </c>
      <c r="I77" s="30" t="s">
        <v>80</v>
      </c>
      <c r="J77" s="30" t="s">
        <v>62</v>
      </c>
      <c r="K77" s="30" t="s">
        <v>81</v>
      </c>
      <c r="L77" s="30"/>
      <c r="M77" s="29" t="s">
        <v>64</v>
      </c>
      <c r="N77" s="29" t="s">
        <v>47</v>
      </c>
      <c r="O77" s="29" t="s">
        <v>225</v>
      </c>
      <c r="P77" s="1" t="str">
        <f aca="false">_xlfn.CONCAT(D77,"/",E77)</f>
        <v>2012/1</v>
      </c>
    </row>
    <row r="78" customFormat="false" ht="22.7" hidden="true" customHeight="true" outlineLevel="0" collapsed="false">
      <c r="A78" s="29" t="s">
        <v>417</v>
      </c>
      <c r="B78" s="29" t="s">
        <v>418</v>
      </c>
      <c r="C78" s="30" t="s">
        <v>419</v>
      </c>
      <c r="D78" s="30" t="s">
        <v>58</v>
      </c>
      <c r="E78" s="30" t="s">
        <v>47</v>
      </c>
      <c r="F78" s="30" t="s">
        <v>48</v>
      </c>
      <c r="G78" s="30" t="s">
        <v>60</v>
      </c>
      <c r="H78" s="30" t="s">
        <v>60</v>
      </c>
      <c r="I78" s="30" t="s">
        <v>121</v>
      </c>
      <c r="J78" s="30" t="s">
        <v>51</v>
      </c>
      <c r="K78" s="30" t="s">
        <v>420</v>
      </c>
      <c r="L78" s="30" t="s">
        <v>421</v>
      </c>
      <c r="M78" s="29" t="s">
        <v>86</v>
      </c>
      <c r="N78" s="29" t="s">
        <v>47</v>
      </c>
      <c r="O78" s="29" t="s">
        <v>203</v>
      </c>
      <c r="P78" s="1" t="str">
        <f aca="false">_xlfn.CONCAT(D78,"/",E78)</f>
        <v>2011/1</v>
      </c>
    </row>
    <row r="79" customFormat="false" ht="22.7" hidden="true" customHeight="true" outlineLevel="0" collapsed="false">
      <c r="A79" s="29" t="s">
        <v>422</v>
      </c>
      <c r="B79" s="29" t="s">
        <v>423</v>
      </c>
      <c r="C79" s="30" t="s">
        <v>424</v>
      </c>
      <c r="D79" s="30" t="s">
        <v>64</v>
      </c>
      <c r="E79" s="30" t="s">
        <v>47</v>
      </c>
      <c r="F79" s="30" t="s">
        <v>48</v>
      </c>
      <c r="G79" s="30" t="s">
        <v>223</v>
      </c>
      <c r="H79" s="30" t="s">
        <v>223</v>
      </c>
      <c r="I79" s="30" t="s">
        <v>134</v>
      </c>
      <c r="J79" s="30" t="s">
        <v>51</v>
      </c>
      <c r="K79" s="30" t="s">
        <v>425</v>
      </c>
      <c r="L79" s="30" t="s">
        <v>426</v>
      </c>
      <c r="M79" s="29" t="s">
        <v>86</v>
      </c>
      <c r="N79" s="29" t="s">
        <v>33</v>
      </c>
      <c r="O79" s="29" t="s">
        <v>427</v>
      </c>
      <c r="P79" s="1" t="str">
        <f aca="false">_xlfn.CONCAT(D79,"/",E79)</f>
        <v>2012/1</v>
      </c>
    </row>
    <row r="80" customFormat="false" ht="22.7" hidden="true" customHeight="true" outlineLevel="0" collapsed="false">
      <c r="A80" s="29" t="s">
        <v>428</v>
      </c>
      <c r="B80" s="29" t="s">
        <v>429</v>
      </c>
      <c r="C80" s="30" t="s">
        <v>430</v>
      </c>
      <c r="D80" s="30" t="s">
        <v>86</v>
      </c>
      <c r="E80" s="30" t="s">
        <v>33</v>
      </c>
      <c r="F80" s="30" t="s">
        <v>59</v>
      </c>
      <c r="G80" s="30" t="s">
        <v>87</v>
      </c>
      <c r="H80" s="30" t="s">
        <v>87</v>
      </c>
      <c r="I80" s="30" t="s">
        <v>198</v>
      </c>
      <c r="J80" s="30" t="s">
        <v>62</v>
      </c>
      <c r="K80" s="30" t="s">
        <v>338</v>
      </c>
      <c r="L80" s="30"/>
      <c r="M80" s="29" t="s">
        <v>174</v>
      </c>
      <c r="N80" s="29" t="s">
        <v>33</v>
      </c>
      <c r="O80" s="29" t="s">
        <v>431</v>
      </c>
      <c r="P80" s="1" t="str">
        <f aca="false">_xlfn.CONCAT(D80,"/",E80)</f>
        <v>2013/2</v>
      </c>
    </row>
    <row r="81" customFormat="false" ht="22.7" hidden="true" customHeight="true" outlineLevel="0" collapsed="false">
      <c r="A81" s="29" t="s">
        <v>432</v>
      </c>
      <c r="B81" s="29" t="s">
        <v>433</v>
      </c>
      <c r="C81" s="30" t="s">
        <v>434</v>
      </c>
      <c r="D81" s="30" t="s">
        <v>99</v>
      </c>
      <c r="E81" s="30" t="s">
        <v>47</v>
      </c>
      <c r="F81" s="30" t="s">
        <v>59</v>
      </c>
      <c r="G81" s="30" t="s">
        <v>145</v>
      </c>
      <c r="H81" s="30" t="s">
        <v>145</v>
      </c>
      <c r="I81" s="30" t="s">
        <v>50</v>
      </c>
      <c r="J81" s="30" t="s">
        <v>62</v>
      </c>
      <c r="K81" s="30" t="s">
        <v>239</v>
      </c>
      <c r="L81" s="30"/>
      <c r="M81" s="29" t="s">
        <v>32</v>
      </c>
      <c r="N81" s="29" t="s">
        <v>33</v>
      </c>
      <c r="O81" s="29" t="s">
        <v>53</v>
      </c>
      <c r="P81" s="1" t="str">
        <f aca="false">_xlfn.CONCAT(D81,"/",E81)</f>
        <v>2015/1</v>
      </c>
    </row>
    <row r="82" customFormat="false" ht="22.7" hidden="true" customHeight="true" outlineLevel="0" collapsed="false">
      <c r="A82" s="29" t="s">
        <v>435</v>
      </c>
      <c r="B82" s="29" t="s">
        <v>436</v>
      </c>
      <c r="C82" s="30" t="s">
        <v>437</v>
      </c>
      <c r="D82" s="30" t="s">
        <v>99</v>
      </c>
      <c r="E82" s="30" t="s">
        <v>33</v>
      </c>
      <c r="F82" s="30" t="s">
        <v>59</v>
      </c>
      <c r="G82" s="30" t="s">
        <v>438</v>
      </c>
      <c r="H82" s="30" t="s">
        <v>438</v>
      </c>
      <c r="I82" s="30" t="s">
        <v>198</v>
      </c>
      <c r="J82" s="30" t="s">
        <v>62</v>
      </c>
      <c r="K82" s="30" t="s">
        <v>338</v>
      </c>
      <c r="L82" s="30"/>
      <c r="M82" s="29" t="s">
        <v>174</v>
      </c>
      <c r="N82" s="29" t="s">
        <v>33</v>
      </c>
      <c r="O82" s="29" t="s">
        <v>289</v>
      </c>
      <c r="P82" s="1" t="str">
        <f aca="false">_xlfn.CONCAT(D82,"/",E82)</f>
        <v>2015/2</v>
      </c>
    </row>
    <row r="83" customFormat="false" ht="22.7" hidden="true" customHeight="true" outlineLevel="0" collapsed="false">
      <c r="A83" s="29" t="s">
        <v>439</v>
      </c>
      <c r="B83" s="29" t="s">
        <v>436</v>
      </c>
      <c r="C83" s="30" t="s">
        <v>437</v>
      </c>
      <c r="D83" s="30" t="s">
        <v>99</v>
      </c>
      <c r="E83" s="30" t="s">
        <v>47</v>
      </c>
      <c r="F83" s="30" t="s">
        <v>59</v>
      </c>
      <c r="G83" s="30" t="s">
        <v>145</v>
      </c>
      <c r="H83" s="30" t="s">
        <v>145</v>
      </c>
      <c r="I83" s="30" t="s">
        <v>97</v>
      </c>
      <c r="J83" s="30" t="s">
        <v>62</v>
      </c>
      <c r="K83" s="30" t="s">
        <v>98</v>
      </c>
      <c r="L83" s="30"/>
      <c r="M83" s="29" t="s">
        <v>99</v>
      </c>
      <c r="N83" s="29" t="s">
        <v>47</v>
      </c>
      <c r="O83" s="29" t="s">
        <v>100</v>
      </c>
      <c r="P83" s="1" t="str">
        <f aca="false">_xlfn.CONCAT(D83,"/",E83)</f>
        <v>2015/1</v>
      </c>
    </row>
    <row r="84" customFormat="false" ht="22.7" hidden="true" customHeight="true" outlineLevel="0" collapsed="false">
      <c r="A84" s="29" t="s">
        <v>440</v>
      </c>
      <c r="B84" s="29" t="s">
        <v>441</v>
      </c>
      <c r="C84" s="30" t="s">
        <v>442</v>
      </c>
      <c r="D84" s="30" t="s">
        <v>174</v>
      </c>
      <c r="E84" s="30" t="s">
        <v>47</v>
      </c>
      <c r="F84" s="30" t="s">
        <v>59</v>
      </c>
      <c r="G84" s="30" t="s">
        <v>175</v>
      </c>
      <c r="H84" s="30" t="s">
        <v>175</v>
      </c>
      <c r="I84" s="30" t="s">
        <v>73</v>
      </c>
      <c r="J84" s="30" t="s">
        <v>62</v>
      </c>
      <c r="K84" s="30" t="s">
        <v>168</v>
      </c>
      <c r="L84" s="30"/>
      <c r="M84" s="29" t="s">
        <v>54</v>
      </c>
      <c r="N84" s="29" t="s">
        <v>33</v>
      </c>
      <c r="O84" s="29" t="s">
        <v>75</v>
      </c>
      <c r="P84" s="1" t="str">
        <f aca="false">_xlfn.CONCAT(D84,"/",E84)</f>
        <v>2016/1</v>
      </c>
    </row>
    <row r="85" customFormat="false" ht="22.7" hidden="true" customHeight="true" outlineLevel="0" collapsed="false">
      <c r="A85" s="29" t="s">
        <v>443</v>
      </c>
      <c r="B85" s="29" t="s">
        <v>444</v>
      </c>
      <c r="C85" s="30" t="s">
        <v>445</v>
      </c>
      <c r="D85" s="30" t="s">
        <v>32</v>
      </c>
      <c r="E85" s="30" t="s">
        <v>33</v>
      </c>
      <c r="F85" s="30" t="s">
        <v>34</v>
      </c>
      <c r="G85" s="30" t="s">
        <v>35</v>
      </c>
      <c r="H85" s="30" t="s">
        <v>35</v>
      </c>
      <c r="I85" s="30" t="s">
        <v>36</v>
      </c>
      <c r="J85" s="30" t="s">
        <v>37</v>
      </c>
      <c r="K85" s="30" t="s">
        <v>38</v>
      </c>
      <c r="L85" s="30"/>
      <c r="M85" s="29" t="s">
        <v>32</v>
      </c>
      <c r="N85" s="29" t="s">
        <v>33</v>
      </c>
      <c r="O85" s="29" t="s">
        <v>39</v>
      </c>
      <c r="P85" s="1" t="str">
        <f aca="false">_xlfn.CONCAT(D85,"/",E85)</f>
        <v>2019/2</v>
      </c>
    </row>
    <row r="86" customFormat="false" ht="22.7" hidden="true" customHeight="true" outlineLevel="0" collapsed="false">
      <c r="A86" s="29" t="s">
        <v>446</v>
      </c>
      <c r="B86" s="29" t="s">
        <v>447</v>
      </c>
      <c r="C86" s="30" t="s">
        <v>448</v>
      </c>
      <c r="D86" s="30" t="s">
        <v>114</v>
      </c>
      <c r="E86" s="30" t="s">
        <v>33</v>
      </c>
      <c r="F86" s="30" t="s">
        <v>34</v>
      </c>
      <c r="G86" s="30" t="s">
        <v>449</v>
      </c>
      <c r="H86" s="30" t="s">
        <v>449</v>
      </c>
      <c r="I86" s="30" t="s">
        <v>267</v>
      </c>
      <c r="J86" s="30" t="s">
        <v>268</v>
      </c>
      <c r="K86" s="30" t="s">
        <v>450</v>
      </c>
      <c r="L86" s="30"/>
      <c r="M86" s="29" t="s">
        <v>270</v>
      </c>
      <c r="N86" s="29" t="s">
        <v>47</v>
      </c>
      <c r="O86" s="29" t="s">
        <v>451</v>
      </c>
      <c r="P86" s="1" t="str">
        <f aca="false">_xlfn.CONCAT(D86,"/",E86)</f>
        <v>2018/2</v>
      </c>
    </row>
    <row r="87" customFormat="false" ht="22.7" hidden="true" customHeight="true" outlineLevel="0" collapsed="false">
      <c r="A87" s="29" t="s">
        <v>452</v>
      </c>
      <c r="B87" s="29" t="s">
        <v>453</v>
      </c>
      <c r="C87" s="30" t="s">
        <v>454</v>
      </c>
      <c r="D87" s="30" t="s">
        <v>54</v>
      </c>
      <c r="E87" s="30" t="s">
        <v>47</v>
      </c>
      <c r="F87" s="30" t="s">
        <v>59</v>
      </c>
      <c r="G87" s="30" t="s">
        <v>72</v>
      </c>
      <c r="H87" s="30" t="s">
        <v>72</v>
      </c>
      <c r="I87" s="30" t="s">
        <v>116</v>
      </c>
      <c r="J87" s="30" t="s">
        <v>62</v>
      </c>
      <c r="K87" s="30" t="s">
        <v>117</v>
      </c>
      <c r="L87" s="30"/>
      <c r="M87" s="29" t="s">
        <v>114</v>
      </c>
      <c r="N87" s="29" t="s">
        <v>33</v>
      </c>
      <c r="O87" s="29" t="s">
        <v>455</v>
      </c>
      <c r="P87" s="1" t="str">
        <f aca="false">_xlfn.CONCAT(D87,"/",E87)</f>
        <v>2017/1</v>
      </c>
    </row>
    <row r="88" customFormat="false" ht="22.7" hidden="true" customHeight="true" outlineLevel="0" collapsed="false">
      <c r="A88" s="29" t="s">
        <v>456</v>
      </c>
      <c r="B88" s="29" t="s">
        <v>457</v>
      </c>
      <c r="C88" s="30" t="s">
        <v>458</v>
      </c>
      <c r="D88" s="30" t="s">
        <v>114</v>
      </c>
      <c r="E88" s="30" t="s">
        <v>47</v>
      </c>
      <c r="F88" s="30" t="s">
        <v>33</v>
      </c>
      <c r="G88" s="30" t="s">
        <v>115</v>
      </c>
      <c r="H88" s="30" t="s">
        <v>115</v>
      </c>
      <c r="I88" s="30" t="s">
        <v>167</v>
      </c>
      <c r="J88" s="30" t="s">
        <v>196</v>
      </c>
      <c r="K88" s="30" t="s">
        <v>459</v>
      </c>
      <c r="L88" s="30"/>
      <c r="M88" s="29" t="s">
        <v>114</v>
      </c>
      <c r="N88" s="29" t="s">
        <v>33</v>
      </c>
      <c r="O88" s="29" t="s">
        <v>355</v>
      </c>
      <c r="P88" s="1" t="str">
        <f aca="false">_xlfn.CONCAT(D88,"/",E88)</f>
        <v>2018/1</v>
      </c>
    </row>
    <row r="89" customFormat="false" ht="22.7" hidden="true" customHeight="true" outlineLevel="0" collapsed="false">
      <c r="A89" s="29" t="s">
        <v>460</v>
      </c>
      <c r="B89" s="29" t="s">
        <v>461</v>
      </c>
      <c r="C89" s="30" t="s">
        <v>462</v>
      </c>
      <c r="D89" s="30" t="s">
        <v>99</v>
      </c>
      <c r="E89" s="30" t="s">
        <v>47</v>
      </c>
      <c r="F89" s="30" t="s">
        <v>59</v>
      </c>
      <c r="G89" s="30" t="s">
        <v>145</v>
      </c>
      <c r="H89" s="30" t="s">
        <v>145</v>
      </c>
      <c r="I89" s="30" t="s">
        <v>97</v>
      </c>
      <c r="J89" s="30" t="s">
        <v>62</v>
      </c>
      <c r="K89" s="30" t="s">
        <v>98</v>
      </c>
      <c r="L89" s="30"/>
      <c r="M89" s="29" t="s">
        <v>99</v>
      </c>
      <c r="N89" s="29" t="s">
        <v>47</v>
      </c>
      <c r="O89" s="29" t="s">
        <v>100</v>
      </c>
      <c r="P89" s="1" t="str">
        <f aca="false">_xlfn.CONCAT(D89,"/",E89)</f>
        <v>2015/1</v>
      </c>
    </row>
    <row r="90" customFormat="false" ht="22.7" hidden="true" customHeight="true" outlineLevel="0" collapsed="false">
      <c r="A90" s="29" t="s">
        <v>463</v>
      </c>
      <c r="B90" s="29" t="s">
        <v>464</v>
      </c>
      <c r="C90" s="30" t="s">
        <v>465</v>
      </c>
      <c r="D90" s="30" t="s">
        <v>86</v>
      </c>
      <c r="E90" s="30" t="s">
        <v>47</v>
      </c>
      <c r="F90" s="30" t="s">
        <v>59</v>
      </c>
      <c r="G90" s="30" t="s">
        <v>138</v>
      </c>
      <c r="H90" s="30" t="s">
        <v>138</v>
      </c>
      <c r="I90" s="30" t="s">
        <v>134</v>
      </c>
      <c r="J90" s="30" t="s">
        <v>62</v>
      </c>
      <c r="K90" s="30" t="s">
        <v>208</v>
      </c>
      <c r="L90" s="30"/>
      <c r="M90" s="29" t="s">
        <v>86</v>
      </c>
      <c r="N90" s="29" t="s">
        <v>33</v>
      </c>
      <c r="O90" s="29" t="s">
        <v>235</v>
      </c>
      <c r="P90" s="1" t="str">
        <f aca="false">_xlfn.CONCAT(D90,"/",E90)</f>
        <v>2013/1</v>
      </c>
    </row>
    <row r="91" customFormat="false" ht="22.7" hidden="true" customHeight="true" outlineLevel="0" collapsed="false">
      <c r="A91" s="29" t="s">
        <v>466</v>
      </c>
      <c r="B91" s="29" t="s">
        <v>467</v>
      </c>
      <c r="C91" s="30" t="s">
        <v>468</v>
      </c>
      <c r="D91" s="30" t="s">
        <v>58</v>
      </c>
      <c r="E91" s="30" t="s">
        <v>47</v>
      </c>
      <c r="F91" s="30" t="s">
        <v>48</v>
      </c>
      <c r="G91" s="30" t="s">
        <v>60</v>
      </c>
      <c r="H91" s="30" t="s">
        <v>60</v>
      </c>
      <c r="I91" s="30" t="s">
        <v>61</v>
      </c>
      <c r="J91" s="30" t="s">
        <v>51</v>
      </c>
      <c r="K91" s="30" t="s">
        <v>350</v>
      </c>
      <c r="L91" s="30" t="s">
        <v>65</v>
      </c>
      <c r="M91" s="29" t="s">
        <v>64</v>
      </c>
      <c r="N91" s="29" t="s">
        <v>33</v>
      </c>
      <c r="O91" s="29" t="s">
        <v>351</v>
      </c>
      <c r="P91" s="1" t="str">
        <f aca="false">_xlfn.CONCAT(D91,"/",E91)</f>
        <v>2011/1</v>
      </c>
    </row>
    <row r="92" customFormat="false" ht="22.7" hidden="true" customHeight="true" outlineLevel="0" collapsed="false">
      <c r="A92" s="29" t="s">
        <v>469</v>
      </c>
      <c r="B92" s="29" t="s">
        <v>470</v>
      </c>
      <c r="C92" s="30" t="s">
        <v>471</v>
      </c>
      <c r="D92" s="30" t="s">
        <v>46</v>
      </c>
      <c r="E92" s="30" t="s">
        <v>33</v>
      </c>
      <c r="F92" s="30" t="s">
        <v>59</v>
      </c>
      <c r="G92" s="30" t="s">
        <v>96</v>
      </c>
      <c r="H92" s="30" t="s">
        <v>96</v>
      </c>
      <c r="I92" s="30" t="s">
        <v>97</v>
      </c>
      <c r="J92" s="30" t="s">
        <v>62</v>
      </c>
      <c r="K92" s="30" t="s">
        <v>472</v>
      </c>
      <c r="L92" s="30"/>
      <c r="M92" s="29" t="s">
        <v>99</v>
      </c>
      <c r="N92" s="29" t="s">
        <v>33</v>
      </c>
      <c r="O92" s="29" t="s">
        <v>100</v>
      </c>
      <c r="P92" s="1" t="str">
        <f aca="false">_xlfn.CONCAT(D92,"/",E92)</f>
        <v>2014/2</v>
      </c>
    </row>
    <row r="93" customFormat="false" ht="22.7" hidden="true" customHeight="true" outlineLevel="0" collapsed="false">
      <c r="A93" s="29" t="s">
        <v>473</v>
      </c>
      <c r="B93" s="29" t="s">
        <v>474</v>
      </c>
      <c r="C93" s="30" t="s">
        <v>475</v>
      </c>
      <c r="D93" s="30" t="s">
        <v>114</v>
      </c>
      <c r="E93" s="30" t="s">
        <v>33</v>
      </c>
      <c r="F93" s="30" t="s">
        <v>59</v>
      </c>
      <c r="G93" s="30" t="s">
        <v>476</v>
      </c>
      <c r="H93" s="30" t="s">
        <v>476</v>
      </c>
      <c r="I93" s="30" t="s">
        <v>167</v>
      </c>
      <c r="J93" s="30" t="s">
        <v>62</v>
      </c>
      <c r="K93" s="30" t="s">
        <v>168</v>
      </c>
      <c r="L93" s="30"/>
      <c r="M93" s="29" t="s">
        <v>114</v>
      </c>
      <c r="N93" s="29" t="s">
        <v>33</v>
      </c>
      <c r="O93" s="29" t="s">
        <v>169</v>
      </c>
      <c r="P93" s="1" t="str">
        <f aca="false">_xlfn.CONCAT(D93,"/",E93)</f>
        <v>2018/2</v>
      </c>
    </row>
    <row r="94" customFormat="false" ht="22.7" hidden="true" customHeight="true" outlineLevel="0" collapsed="false">
      <c r="A94" s="29" t="s">
        <v>477</v>
      </c>
      <c r="B94" s="29" t="s">
        <v>478</v>
      </c>
      <c r="C94" s="30" t="s">
        <v>479</v>
      </c>
      <c r="D94" s="30" t="s">
        <v>46</v>
      </c>
      <c r="E94" s="30" t="s">
        <v>33</v>
      </c>
      <c r="F94" s="30" t="s">
        <v>59</v>
      </c>
      <c r="G94" s="30" t="s">
        <v>159</v>
      </c>
      <c r="H94" s="30" t="s">
        <v>159</v>
      </c>
      <c r="I94" s="30" t="s">
        <v>198</v>
      </c>
      <c r="J94" s="30" t="s">
        <v>62</v>
      </c>
      <c r="K94" s="30" t="s">
        <v>338</v>
      </c>
      <c r="L94" s="30"/>
      <c r="M94" s="29" t="s">
        <v>174</v>
      </c>
      <c r="N94" s="29" t="s">
        <v>33</v>
      </c>
      <c r="O94" s="29" t="s">
        <v>289</v>
      </c>
      <c r="P94" s="1" t="str">
        <f aca="false">_xlfn.CONCAT(D94,"/",E94)</f>
        <v>2014/2</v>
      </c>
    </row>
    <row r="95" customFormat="false" ht="22.7" hidden="true" customHeight="true" outlineLevel="0" collapsed="false">
      <c r="A95" s="29" t="s">
        <v>480</v>
      </c>
      <c r="B95" s="29" t="s">
        <v>481</v>
      </c>
      <c r="C95" s="30" t="s">
        <v>482</v>
      </c>
      <c r="D95" s="30" t="s">
        <v>64</v>
      </c>
      <c r="E95" s="30" t="s">
        <v>47</v>
      </c>
      <c r="F95" s="30" t="s">
        <v>34</v>
      </c>
      <c r="G95" s="30" t="s">
        <v>223</v>
      </c>
      <c r="H95" s="30" t="s">
        <v>223</v>
      </c>
      <c r="I95" s="30" t="s">
        <v>134</v>
      </c>
      <c r="J95" s="30" t="s">
        <v>268</v>
      </c>
      <c r="K95" s="30" t="s">
        <v>483</v>
      </c>
      <c r="L95" s="30"/>
      <c r="M95" s="29" t="s">
        <v>32</v>
      </c>
      <c r="N95" s="29" t="s">
        <v>47</v>
      </c>
      <c r="O95" s="29" t="s">
        <v>235</v>
      </c>
      <c r="P95" s="1" t="str">
        <f aca="false">_xlfn.CONCAT(D95,"/",E95)</f>
        <v>2012/1</v>
      </c>
    </row>
    <row r="96" customFormat="false" ht="22.7" hidden="true" customHeight="true" outlineLevel="0" collapsed="false">
      <c r="A96" s="29" t="s">
        <v>484</v>
      </c>
      <c r="B96" s="29" t="s">
        <v>485</v>
      </c>
      <c r="C96" s="30" t="s">
        <v>486</v>
      </c>
      <c r="D96" s="30" t="s">
        <v>32</v>
      </c>
      <c r="E96" s="30" t="s">
        <v>33</v>
      </c>
      <c r="F96" s="30" t="s">
        <v>34</v>
      </c>
      <c r="G96" s="30" t="s">
        <v>35</v>
      </c>
      <c r="H96" s="30" t="s">
        <v>35</v>
      </c>
      <c r="I96" s="30" t="s">
        <v>36</v>
      </c>
      <c r="J96" s="30" t="s">
        <v>37</v>
      </c>
      <c r="K96" s="30" t="s">
        <v>38</v>
      </c>
      <c r="L96" s="30"/>
      <c r="M96" s="29" t="s">
        <v>32</v>
      </c>
      <c r="N96" s="29" t="s">
        <v>33</v>
      </c>
      <c r="O96" s="29" t="s">
        <v>39</v>
      </c>
      <c r="P96" s="1" t="str">
        <f aca="false">_xlfn.CONCAT(D96,"/",E96)</f>
        <v>2019/2</v>
      </c>
    </row>
    <row r="97" customFormat="false" ht="22.7" hidden="true" customHeight="true" outlineLevel="0" collapsed="false">
      <c r="A97" s="29" t="s">
        <v>487</v>
      </c>
      <c r="B97" s="29" t="s">
        <v>488</v>
      </c>
      <c r="C97" s="30" t="s">
        <v>489</v>
      </c>
      <c r="D97" s="30" t="s">
        <v>114</v>
      </c>
      <c r="E97" s="30" t="s">
        <v>33</v>
      </c>
      <c r="F97" s="30" t="s">
        <v>59</v>
      </c>
      <c r="G97" s="30" t="s">
        <v>166</v>
      </c>
      <c r="H97" s="30" t="s">
        <v>166</v>
      </c>
      <c r="I97" s="30" t="s">
        <v>107</v>
      </c>
      <c r="J97" s="30" t="s">
        <v>62</v>
      </c>
      <c r="K97" s="30" t="s">
        <v>239</v>
      </c>
      <c r="L97" s="30"/>
      <c r="M97" s="29" t="s">
        <v>32</v>
      </c>
      <c r="N97" s="29" t="s">
        <v>33</v>
      </c>
      <c r="O97" s="29" t="s">
        <v>110</v>
      </c>
      <c r="P97" s="1" t="str">
        <f aca="false">_xlfn.CONCAT(D97,"/",E97)</f>
        <v>2018/2</v>
      </c>
    </row>
    <row r="98" customFormat="false" ht="22.7" hidden="true" customHeight="true" outlineLevel="0" collapsed="false">
      <c r="A98" s="29" t="s">
        <v>490</v>
      </c>
      <c r="B98" s="29" t="s">
        <v>491</v>
      </c>
      <c r="C98" s="30" t="s">
        <v>492</v>
      </c>
      <c r="D98" s="30" t="s">
        <v>86</v>
      </c>
      <c r="E98" s="30" t="s">
        <v>33</v>
      </c>
      <c r="F98" s="30" t="s">
        <v>59</v>
      </c>
      <c r="G98" s="30" t="s">
        <v>129</v>
      </c>
      <c r="H98" s="30" t="s">
        <v>129</v>
      </c>
      <c r="I98" s="30" t="s">
        <v>88</v>
      </c>
      <c r="J98" s="30" t="s">
        <v>62</v>
      </c>
      <c r="K98" s="30" t="s">
        <v>329</v>
      </c>
      <c r="L98" s="30"/>
      <c r="M98" s="29" t="s">
        <v>46</v>
      </c>
      <c r="N98" s="29" t="s">
        <v>33</v>
      </c>
      <c r="O98" s="29" t="s">
        <v>92</v>
      </c>
      <c r="P98" s="1" t="str">
        <f aca="false">_xlfn.CONCAT(D98,"/",E98)</f>
        <v>2013/2</v>
      </c>
    </row>
    <row r="99" customFormat="false" ht="22.7" hidden="true" customHeight="true" outlineLevel="0" collapsed="false">
      <c r="A99" s="29" t="s">
        <v>493</v>
      </c>
      <c r="B99" s="29" t="s">
        <v>494</v>
      </c>
      <c r="C99" s="30" t="s">
        <v>495</v>
      </c>
      <c r="D99" s="30" t="s">
        <v>99</v>
      </c>
      <c r="E99" s="30" t="s">
        <v>33</v>
      </c>
      <c r="F99" s="30" t="s">
        <v>48</v>
      </c>
      <c r="G99" s="30" t="s">
        <v>438</v>
      </c>
      <c r="H99" s="30" t="s">
        <v>438</v>
      </c>
      <c r="I99" s="30" t="s">
        <v>73</v>
      </c>
      <c r="J99" s="30" t="s">
        <v>51</v>
      </c>
      <c r="K99" s="30" t="s">
        <v>153</v>
      </c>
      <c r="L99" s="30" t="s">
        <v>154</v>
      </c>
      <c r="M99" s="29" t="s">
        <v>54</v>
      </c>
      <c r="N99" s="29" t="s">
        <v>47</v>
      </c>
      <c r="O99" s="29" t="s">
        <v>155</v>
      </c>
      <c r="P99" s="1" t="str">
        <f aca="false">_xlfn.CONCAT(D99,"/",E99)</f>
        <v>2015/2</v>
      </c>
    </row>
    <row r="100" customFormat="false" ht="22.7" hidden="true" customHeight="true" outlineLevel="0" collapsed="false">
      <c r="A100" s="29" t="s">
        <v>496</v>
      </c>
      <c r="B100" s="29" t="s">
        <v>497</v>
      </c>
      <c r="C100" s="30" t="s">
        <v>498</v>
      </c>
      <c r="D100" s="30" t="s">
        <v>32</v>
      </c>
      <c r="E100" s="30" t="s">
        <v>47</v>
      </c>
      <c r="F100" s="30" t="s">
        <v>34</v>
      </c>
      <c r="G100" s="30" t="s">
        <v>106</v>
      </c>
      <c r="H100" s="30" t="s">
        <v>106</v>
      </c>
      <c r="I100" s="30" t="s">
        <v>267</v>
      </c>
      <c r="J100" s="30" t="s">
        <v>268</v>
      </c>
      <c r="K100" s="30" t="s">
        <v>499</v>
      </c>
      <c r="L100" s="30"/>
      <c r="M100" s="29" t="s">
        <v>270</v>
      </c>
      <c r="N100" s="29" t="s">
        <v>47</v>
      </c>
      <c r="O100" s="29" t="s">
        <v>500</v>
      </c>
      <c r="P100" s="1" t="str">
        <f aca="false">_xlfn.CONCAT(D100,"/",E100)</f>
        <v>2019/1</v>
      </c>
    </row>
    <row r="101" customFormat="false" ht="22.7" hidden="true" customHeight="true" outlineLevel="0" collapsed="false">
      <c r="A101" s="29" t="s">
        <v>501</v>
      </c>
      <c r="B101" s="29" t="s">
        <v>502</v>
      </c>
      <c r="C101" s="30" t="s">
        <v>503</v>
      </c>
      <c r="D101" s="30" t="s">
        <v>86</v>
      </c>
      <c r="E101" s="30" t="s">
        <v>47</v>
      </c>
      <c r="F101" s="30" t="s">
        <v>232</v>
      </c>
      <c r="G101" s="30" t="s">
        <v>138</v>
      </c>
      <c r="H101" s="30" t="s">
        <v>138</v>
      </c>
      <c r="I101" s="30" t="s">
        <v>504</v>
      </c>
      <c r="J101" s="30" t="s">
        <v>233</v>
      </c>
      <c r="K101" s="30" t="s">
        <v>505</v>
      </c>
      <c r="L101" s="30"/>
      <c r="M101" s="29" t="s">
        <v>86</v>
      </c>
      <c r="N101" s="29" t="s">
        <v>47</v>
      </c>
      <c r="O101" s="29"/>
      <c r="P101" s="1" t="str">
        <f aca="false">_xlfn.CONCAT(D101,"/",E101)</f>
        <v>2013/1</v>
      </c>
    </row>
    <row r="102" customFormat="false" ht="22.7" hidden="true" customHeight="true" outlineLevel="0" collapsed="false">
      <c r="A102" s="29" t="s">
        <v>506</v>
      </c>
      <c r="B102" s="29" t="s">
        <v>507</v>
      </c>
      <c r="C102" s="30" t="s">
        <v>508</v>
      </c>
      <c r="D102" s="30" t="s">
        <v>174</v>
      </c>
      <c r="E102" s="30" t="s">
        <v>33</v>
      </c>
      <c r="F102" s="30" t="s">
        <v>59</v>
      </c>
      <c r="G102" s="30" t="s">
        <v>368</v>
      </c>
      <c r="H102" s="30" t="s">
        <v>368</v>
      </c>
      <c r="I102" s="30" t="s">
        <v>139</v>
      </c>
      <c r="J102" s="30" t="s">
        <v>62</v>
      </c>
      <c r="K102" s="30" t="s">
        <v>140</v>
      </c>
      <c r="L102" s="30"/>
      <c r="M102" s="29" t="s">
        <v>54</v>
      </c>
      <c r="N102" s="29" t="s">
        <v>47</v>
      </c>
      <c r="O102" s="29" t="s">
        <v>176</v>
      </c>
      <c r="P102" s="1" t="str">
        <f aca="false">_xlfn.CONCAT(D102,"/",E102)</f>
        <v>2016/2</v>
      </c>
    </row>
    <row r="103" customFormat="false" ht="22.7" hidden="true" customHeight="true" outlineLevel="0" collapsed="false">
      <c r="A103" s="29" t="s">
        <v>509</v>
      </c>
      <c r="B103" s="29" t="s">
        <v>510</v>
      </c>
      <c r="C103" s="30" t="s">
        <v>511</v>
      </c>
      <c r="D103" s="30" t="s">
        <v>58</v>
      </c>
      <c r="E103" s="30" t="s">
        <v>47</v>
      </c>
      <c r="F103" s="30" t="s">
        <v>59</v>
      </c>
      <c r="G103" s="30" t="s">
        <v>60</v>
      </c>
      <c r="H103" s="30" t="s">
        <v>60</v>
      </c>
      <c r="I103" s="30" t="s">
        <v>80</v>
      </c>
      <c r="J103" s="30" t="s">
        <v>62</v>
      </c>
      <c r="K103" s="30" t="s">
        <v>81</v>
      </c>
      <c r="L103" s="30"/>
      <c r="M103" s="29" t="s">
        <v>64</v>
      </c>
      <c r="N103" s="29" t="s">
        <v>47</v>
      </c>
      <c r="O103" s="29" t="s">
        <v>512</v>
      </c>
      <c r="P103" s="1" t="str">
        <f aca="false">_xlfn.CONCAT(D103,"/",E103)</f>
        <v>2011/1</v>
      </c>
    </row>
    <row r="104" customFormat="false" ht="22.7" hidden="true" customHeight="true" outlineLevel="0" collapsed="false">
      <c r="A104" s="29" t="s">
        <v>513</v>
      </c>
      <c r="B104" s="29" t="s">
        <v>514</v>
      </c>
      <c r="C104" s="30" t="s">
        <v>515</v>
      </c>
      <c r="D104" s="30" t="s">
        <v>64</v>
      </c>
      <c r="E104" s="30" t="s">
        <v>47</v>
      </c>
      <c r="F104" s="30" t="s">
        <v>59</v>
      </c>
      <c r="G104" s="30" t="s">
        <v>223</v>
      </c>
      <c r="H104" s="30" t="s">
        <v>223</v>
      </c>
      <c r="I104" s="30" t="s">
        <v>80</v>
      </c>
      <c r="J104" s="30" t="s">
        <v>62</v>
      </c>
      <c r="K104" s="30" t="s">
        <v>81</v>
      </c>
      <c r="L104" s="30"/>
      <c r="M104" s="29" t="s">
        <v>64</v>
      </c>
      <c r="N104" s="29" t="s">
        <v>47</v>
      </c>
      <c r="O104" s="29" t="s">
        <v>225</v>
      </c>
      <c r="P104" s="1" t="str">
        <f aca="false">_xlfn.CONCAT(D104,"/",E104)</f>
        <v>2012/1</v>
      </c>
    </row>
    <row r="105" customFormat="false" ht="22.7" hidden="true" customHeight="true" outlineLevel="0" collapsed="false">
      <c r="A105" s="29" t="s">
        <v>516</v>
      </c>
      <c r="B105" s="29" t="s">
        <v>517</v>
      </c>
      <c r="C105" s="30" t="s">
        <v>518</v>
      </c>
      <c r="D105" s="30" t="s">
        <v>64</v>
      </c>
      <c r="E105" s="30" t="s">
        <v>47</v>
      </c>
      <c r="F105" s="30" t="s">
        <v>59</v>
      </c>
      <c r="G105" s="30" t="s">
        <v>223</v>
      </c>
      <c r="H105" s="30" t="s">
        <v>223</v>
      </c>
      <c r="I105" s="30" t="s">
        <v>61</v>
      </c>
      <c r="J105" s="30" t="s">
        <v>62</v>
      </c>
      <c r="K105" s="30" t="s">
        <v>63</v>
      </c>
      <c r="L105" s="30"/>
      <c r="M105" s="29" t="s">
        <v>64</v>
      </c>
      <c r="N105" s="29" t="s">
        <v>33</v>
      </c>
      <c r="O105" s="29" t="s">
        <v>65</v>
      </c>
      <c r="P105" s="1" t="str">
        <f aca="false">_xlfn.CONCAT(D105,"/",E105)</f>
        <v>2012/1</v>
      </c>
    </row>
    <row r="106" customFormat="false" ht="22.7" hidden="true" customHeight="true" outlineLevel="0" collapsed="false">
      <c r="A106" s="29" t="s">
        <v>519</v>
      </c>
      <c r="B106" s="29" t="s">
        <v>520</v>
      </c>
      <c r="C106" s="30" t="s">
        <v>521</v>
      </c>
      <c r="D106" s="30" t="s">
        <v>46</v>
      </c>
      <c r="E106" s="30" t="s">
        <v>33</v>
      </c>
      <c r="F106" s="30" t="s">
        <v>59</v>
      </c>
      <c r="G106" s="30" t="s">
        <v>159</v>
      </c>
      <c r="H106" s="30" t="s">
        <v>159</v>
      </c>
      <c r="I106" s="30" t="s">
        <v>88</v>
      </c>
      <c r="J106" s="30" t="s">
        <v>62</v>
      </c>
      <c r="K106" s="30" t="s">
        <v>312</v>
      </c>
      <c r="L106" s="30"/>
      <c r="M106" s="29" t="s">
        <v>46</v>
      </c>
      <c r="N106" s="29" t="s">
        <v>33</v>
      </c>
      <c r="O106" s="29" t="s">
        <v>92</v>
      </c>
      <c r="P106" s="1" t="str">
        <f aca="false">_xlfn.CONCAT(D106,"/",E106)</f>
        <v>2014/2</v>
      </c>
    </row>
    <row r="107" customFormat="false" ht="22.7" hidden="true" customHeight="true" outlineLevel="0" collapsed="false">
      <c r="A107" s="29" t="s">
        <v>522</v>
      </c>
      <c r="B107" s="29" t="s">
        <v>523</v>
      </c>
      <c r="C107" s="30" t="s">
        <v>524</v>
      </c>
      <c r="D107" s="30" t="s">
        <v>99</v>
      </c>
      <c r="E107" s="30" t="s">
        <v>47</v>
      </c>
      <c r="F107" s="30" t="s">
        <v>48</v>
      </c>
      <c r="G107" s="30" t="s">
        <v>145</v>
      </c>
      <c r="H107" s="30" t="s">
        <v>145</v>
      </c>
      <c r="I107" s="30" t="s">
        <v>73</v>
      </c>
      <c r="J107" s="30" t="s">
        <v>51</v>
      </c>
      <c r="K107" s="30" t="s">
        <v>153</v>
      </c>
      <c r="L107" s="30" t="s">
        <v>154</v>
      </c>
      <c r="M107" s="29" t="s">
        <v>54</v>
      </c>
      <c r="N107" s="29" t="s">
        <v>47</v>
      </c>
      <c r="O107" s="29" t="s">
        <v>75</v>
      </c>
      <c r="P107" s="1" t="str">
        <f aca="false">_xlfn.CONCAT(D107,"/",E107)</f>
        <v>2015/1</v>
      </c>
    </row>
    <row r="108" customFormat="false" ht="22.7" hidden="true" customHeight="true" outlineLevel="0" collapsed="false">
      <c r="A108" s="29" t="s">
        <v>525</v>
      </c>
      <c r="B108" s="29" t="s">
        <v>526</v>
      </c>
      <c r="C108" s="30" t="s">
        <v>527</v>
      </c>
      <c r="D108" s="30" t="s">
        <v>58</v>
      </c>
      <c r="E108" s="30" t="s">
        <v>47</v>
      </c>
      <c r="F108" s="30" t="s">
        <v>59</v>
      </c>
      <c r="G108" s="30" t="s">
        <v>60</v>
      </c>
      <c r="H108" s="30" t="s">
        <v>60</v>
      </c>
      <c r="I108" s="30" t="s">
        <v>67</v>
      </c>
      <c r="J108" s="30" t="s">
        <v>62</v>
      </c>
      <c r="K108" s="30" t="s">
        <v>405</v>
      </c>
      <c r="L108" s="30"/>
      <c r="M108" s="29" t="s">
        <v>58</v>
      </c>
      <c r="N108" s="29" t="s">
        <v>33</v>
      </c>
      <c r="O108" s="29" t="s">
        <v>528</v>
      </c>
      <c r="P108" s="1" t="str">
        <f aca="false">_xlfn.CONCAT(D108,"/",E108)</f>
        <v>2011/1</v>
      </c>
    </row>
    <row r="109" customFormat="false" ht="22.7" hidden="true" customHeight="true" outlineLevel="0" collapsed="false">
      <c r="A109" s="29" t="s">
        <v>529</v>
      </c>
      <c r="B109" s="29" t="s">
        <v>530</v>
      </c>
      <c r="C109" s="30" t="s">
        <v>531</v>
      </c>
      <c r="D109" s="30" t="s">
        <v>46</v>
      </c>
      <c r="E109" s="30" t="s">
        <v>33</v>
      </c>
      <c r="F109" s="30" t="s">
        <v>48</v>
      </c>
      <c r="G109" s="30" t="s">
        <v>159</v>
      </c>
      <c r="H109" s="30" t="s">
        <v>159</v>
      </c>
      <c r="I109" s="30" t="s">
        <v>73</v>
      </c>
      <c r="J109" s="30" t="s">
        <v>51</v>
      </c>
      <c r="K109" s="30" t="s">
        <v>153</v>
      </c>
      <c r="L109" s="30" t="s">
        <v>154</v>
      </c>
      <c r="M109" s="29" t="s">
        <v>54</v>
      </c>
      <c r="N109" s="29" t="s">
        <v>47</v>
      </c>
      <c r="O109" s="29" t="s">
        <v>333</v>
      </c>
      <c r="P109" s="1" t="str">
        <f aca="false">_xlfn.CONCAT(D109,"/",E109)</f>
        <v>2014/2</v>
      </c>
    </row>
    <row r="110" customFormat="false" ht="22.7" hidden="true" customHeight="true" outlineLevel="0" collapsed="false">
      <c r="A110" s="29" t="s">
        <v>532</v>
      </c>
      <c r="B110" s="29" t="s">
        <v>533</v>
      </c>
      <c r="C110" s="30" t="s">
        <v>534</v>
      </c>
      <c r="D110" s="30" t="s">
        <v>46</v>
      </c>
      <c r="E110" s="30" t="s">
        <v>47</v>
      </c>
      <c r="F110" s="30" t="s">
        <v>59</v>
      </c>
      <c r="G110" s="30" t="s">
        <v>49</v>
      </c>
      <c r="H110" s="30" t="s">
        <v>49</v>
      </c>
      <c r="I110" s="30" t="s">
        <v>88</v>
      </c>
      <c r="J110" s="30" t="s">
        <v>62</v>
      </c>
      <c r="K110" s="30" t="s">
        <v>257</v>
      </c>
      <c r="L110" s="30"/>
      <c r="M110" s="29" t="s">
        <v>54</v>
      </c>
      <c r="N110" s="29" t="s">
        <v>33</v>
      </c>
      <c r="O110" s="29" t="s">
        <v>92</v>
      </c>
      <c r="P110" s="1" t="str">
        <f aca="false">_xlfn.CONCAT(D110,"/",E110)</f>
        <v>2014/1</v>
      </c>
    </row>
    <row r="111" customFormat="false" ht="22.7" hidden="true" customHeight="true" outlineLevel="0" collapsed="false">
      <c r="A111" s="29" t="s">
        <v>535</v>
      </c>
      <c r="B111" s="29" t="s">
        <v>536</v>
      </c>
      <c r="C111" s="30" t="s">
        <v>537</v>
      </c>
      <c r="D111" s="30" t="s">
        <v>99</v>
      </c>
      <c r="E111" s="30" t="s">
        <v>33</v>
      </c>
      <c r="F111" s="30" t="s">
        <v>59</v>
      </c>
      <c r="G111" s="30" t="s">
        <v>152</v>
      </c>
      <c r="H111" s="30" t="s">
        <v>152</v>
      </c>
      <c r="I111" s="30" t="s">
        <v>160</v>
      </c>
      <c r="J111" s="30" t="s">
        <v>62</v>
      </c>
      <c r="K111" s="30" t="s">
        <v>161</v>
      </c>
      <c r="L111" s="30"/>
      <c r="M111" s="29" t="s">
        <v>99</v>
      </c>
      <c r="N111" s="29" t="s">
        <v>33</v>
      </c>
      <c r="O111" s="29" t="s">
        <v>162</v>
      </c>
      <c r="P111" s="1" t="str">
        <f aca="false">_xlfn.CONCAT(D111,"/",E111)</f>
        <v>2015/2</v>
      </c>
    </row>
    <row r="112" customFormat="false" ht="15.8" hidden="true" customHeight="false" outlineLevel="0" collapsed="false">
      <c r="A112" s="29" t="s">
        <v>538</v>
      </c>
      <c r="B112" s="29" t="s">
        <v>539</v>
      </c>
      <c r="C112" s="30" t="s">
        <v>540</v>
      </c>
      <c r="D112" s="30" t="s">
        <v>58</v>
      </c>
      <c r="E112" s="30" t="s">
        <v>47</v>
      </c>
      <c r="F112" s="30" t="s">
        <v>59</v>
      </c>
      <c r="G112" s="30" t="s">
        <v>60</v>
      </c>
      <c r="H112" s="30" t="s">
        <v>60</v>
      </c>
      <c r="I112" s="30" t="s">
        <v>61</v>
      </c>
      <c r="J112" s="30" t="s">
        <v>62</v>
      </c>
      <c r="K112" s="30" t="s">
        <v>224</v>
      </c>
      <c r="L112" s="30"/>
      <c r="M112" s="29" t="s">
        <v>99</v>
      </c>
      <c r="N112" s="29" t="s">
        <v>33</v>
      </c>
      <c r="O112" s="29" t="s">
        <v>351</v>
      </c>
      <c r="P112" s="1" t="str">
        <f aca="false">_xlfn.CONCAT(D112,"/",E112)</f>
        <v>2011/1</v>
      </c>
    </row>
    <row r="113" customFormat="false" ht="15.8" hidden="true" customHeight="false" outlineLevel="0" collapsed="false">
      <c r="A113" s="29" t="s">
        <v>541</v>
      </c>
      <c r="B113" s="29" t="s">
        <v>542</v>
      </c>
      <c r="C113" s="30" t="s">
        <v>543</v>
      </c>
      <c r="D113" s="30" t="s">
        <v>114</v>
      </c>
      <c r="E113" s="30" t="s">
        <v>47</v>
      </c>
      <c r="F113" s="30" t="s">
        <v>34</v>
      </c>
      <c r="G113" s="30" t="s">
        <v>115</v>
      </c>
      <c r="H113" s="30" t="s">
        <v>115</v>
      </c>
      <c r="I113" s="30" t="s">
        <v>267</v>
      </c>
      <c r="J113" s="30" t="s">
        <v>268</v>
      </c>
      <c r="K113" s="30" t="s">
        <v>269</v>
      </c>
      <c r="L113" s="30"/>
      <c r="M113" s="29" t="s">
        <v>270</v>
      </c>
      <c r="N113" s="29" t="s">
        <v>47</v>
      </c>
      <c r="O113" s="29" t="s">
        <v>374</v>
      </c>
      <c r="P113" s="1" t="str">
        <f aca="false">_xlfn.CONCAT(D113,"/",E113)</f>
        <v>2018/1</v>
      </c>
    </row>
    <row r="114" customFormat="false" ht="15.8" hidden="true" customHeight="false" outlineLevel="0" collapsed="false">
      <c r="A114" s="29" t="s">
        <v>544</v>
      </c>
      <c r="B114" s="29" t="s">
        <v>545</v>
      </c>
      <c r="C114" s="30" t="s">
        <v>546</v>
      </c>
      <c r="D114" s="30" t="s">
        <v>114</v>
      </c>
      <c r="E114" s="30" t="s">
        <v>47</v>
      </c>
      <c r="F114" s="30" t="s">
        <v>59</v>
      </c>
      <c r="G114" s="30" t="s">
        <v>547</v>
      </c>
      <c r="H114" s="30" t="s">
        <v>547</v>
      </c>
      <c r="I114" s="30" t="s">
        <v>116</v>
      </c>
      <c r="J114" s="30" t="s">
        <v>62</v>
      </c>
      <c r="K114" s="30" t="s">
        <v>117</v>
      </c>
      <c r="L114" s="30"/>
      <c r="M114" s="29" t="s">
        <v>114</v>
      </c>
      <c r="N114" s="29" t="s">
        <v>33</v>
      </c>
      <c r="O114" s="29" t="s">
        <v>118</v>
      </c>
      <c r="P114" s="1" t="str">
        <f aca="false">_xlfn.CONCAT(D114,"/",E114)</f>
        <v>2018/1</v>
      </c>
    </row>
    <row r="115" customFormat="false" ht="15.8" hidden="true" customHeight="false" outlineLevel="0" collapsed="false">
      <c r="A115" s="29" t="s">
        <v>548</v>
      </c>
      <c r="B115" s="29" t="s">
        <v>549</v>
      </c>
      <c r="C115" s="30" t="s">
        <v>550</v>
      </c>
      <c r="D115" s="30" t="s">
        <v>270</v>
      </c>
      <c r="E115" s="30" t="s">
        <v>47</v>
      </c>
      <c r="F115" s="30" t="s">
        <v>34</v>
      </c>
      <c r="G115" s="30" t="s">
        <v>551</v>
      </c>
      <c r="H115" s="30" t="s">
        <v>551</v>
      </c>
      <c r="I115" s="30" t="s">
        <v>267</v>
      </c>
      <c r="J115" s="30" t="s">
        <v>268</v>
      </c>
      <c r="K115" s="30" t="s">
        <v>552</v>
      </c>
      <c r="L115" s="30"/>
      <c r="M115" s="29" t="s">
        <v>270</v>
      </c>
      <c r="N115" s="29" t="s">
        <v>47</v>
      </c>
      <c r="O115" s="29" t="s">
        <v>374</v>
      </c>
      <c r="P115" s="1" t="str">
        <f aca="false">_xlfn.CONCAT(D115,"/",E115)</f>
        <v>2020/1</v>
      </c>
    </row>
    <row r="116" customFormat="false" ht="15.8" hidden="true" customHeight="false" outlineLevel="0" collapsed="false">
      <c r="A116" s="29" t="s">
        <v>553</v>
      </c>
      <c r="B116" s="29" t="s">
        <v>554</v>
      </c>
      <c r="C116" s="30" t="s">
        <v>555</v>
      </c>
      <c r="D116" s="30" t="s">
        <v>86</v>
      </c>
      <c r="E116" s="30" t="s">
        <v>33</v>
      </c>
      <c r="F116" s="30" t="s">
        <v>48</v>
      </c>
      <c r="G116" s="30" t="s">
        <v>87</v>
      </c>
      <c r="H116" s="30" t="s">
        <v>87</v>
      </c>
      <c r="I116" s="30" t="s">
        <v>97</v>
      </c>
      <c r="J116" s="30" t="s">
        <v>51</v>
      </c>
      <c r="K116" s="30" t="s">
        <v>319</v>
      </c>
      <c r="L116" s="30" t="s">
        <v>320</v>
      </c>
      <c r="M116" s="29" t="s">
        <v>99</v>
      </c>
      <c r="N116" s="29" t="s">
        <v>47</v>
      </c>
      <c r="O116" s="29" t="s">
        <v>100</v>
      </c>
      <c r="P116" s="1" t="str">
        <f aca="false">_xlfn.CONCAT(D116,"/",E116)</f>
        <v>2013/2</v>
      </c>
    </row>
    <row r="117" customFormat="false" ht="15.8" hidden="true" customHeight="false" outlineLevel="0" collapsed="false">
      <c r="A117" s="29" t="s">
        <v>556</v>
      </c>
      <c r="B117" s="29" t="s">
        <v>557</v>
      </c>
      <c r="C117" s="30" t="s">
        <v>558</v>
      </c>
      <c r="D117" s="30" t="s">
        <v>86</v>
      </c>
      <c r="E117" s="30" t="s">
        <v>33</v>
      </c>
      <c r="F117" s="30" t="s">
        <v>59</v>
      </c>
      <c r="G117" s="30" t="s">
        <v>207</v>
      </c>
      <c r="H117" s="30" t="s">
        <v>207</v>
      </c>
      <c r="I117" s="30" t="s">
        <v>134</v>
      </c>
      <c r="J117" s="30" t="s">
        <v>62</v>
      </c>
      <c r="K117" s="30" t="s">
        <v>208</v>
      </c>
      <c r="L117" s="30"/>
      <c r="M117" s="29" t="s">
        <v>86</v>
      </c>
      <c r="N117" s="29" t="s">
        <v>33</v>
      </c>
      <c r="O117" s="29" t="s">
        <v>209</v>
      </c>
      <c r="P117" s="1" t="str">
        <f aca="false">_xlfn.CONCAT(D117,"/",E117)</f>
        <v>2013/2</v>
      </c>
    </row>
    <row r="118" customFormat="false" ht="15.8" hidden="true" customHeight="false" outlineLevel="0" collapsed="false">
      <c r="A118" s="29" t="s">
        <v>559</v>
      </c>
      <c r="B118" s="29" t="s">
        <v>560</v>
      </c>
      <c r="C118" s="30" t="s">
        <v>561</v>
      </c>
      <c r="D118" s="30" t="s">
        <v>270</v>
      </c>
      <c r="E118" s="30" t="s">
        <v>47</v>
      </c>
      <c r="F118" s="30" t="s">
        <v>34</v>
      </c>
      <c r="G118" s="30" t="s">
        <v>551</v>
      </c>
      <c r="H118" s="30" t="s">
        <v>551</v>
      </c>
      <c r="I118" s="30" t="s">
        <v>267</v>
      </c>
      <c r="J118" s="30" t="s">
        <v>268</v>
      </c>
      <c r="K118" s="30" t="s">
        <v>552</v>
      </c>
      <c r="L118" s="30"/>
      <c r="M118" s="29" t="s">
        <v>270</v>
      </c>
      <c r="N118" s="29" t="s">
        <v>47</v>
      </c>
      <c r="O118" s="29" t="s">
        <v>374</v>
      </c>
      <c r="P118" s="1" t="str">
        <f aca="false">_xlfn.CONCAT(D118,"/",E118)</f>
        <v>2020/1</v>
      </c>
    </row>
    <row r="119" customFormat="false" ht="15.8" hidden="true" customHeight="false" outlineLevel="0" collapsed="false">
      <c r="A119" s="29" t="s">
        <v>562</v>
      </c>
      <c r="B119" s="29" t="s">
        <v>563</v>
      </c>
      <c r="C119" s="30" t="s">
        <v>564</v>
      </c>
      <c r="D119" s="30" t="s">
        <v>64</v>
      </c>
      <c r="E119" s="30" t="s">
        <v>47</v>
      </c>
      <c r="F119" s="30" t="s">
        <v>59</v>
      </c>
      <c r="G119" s="30" t="s">
        <v>223</v>
      </c>
      <c r="H119" s="30" t="s">
        <v>223</v>
      </c>
      <c r="I119" s="30" t="s">
        <v>80</v>
      </c>
      <c r="J119" s="30" t="s">
        <v>62</v>
      </c>
      <c r="K119" s="30" t="s">
        <v>81</v>
      </c>
      <c r="L119" s="30"/>
      <c r="M119" s="29" t="s">
        <v>64</v>
      </c>
      <c r="N119" s="29" t="s">
        <v>47</v>
      </c>
      <c r="O119" s="29" t="s">
        <v>225</v>
      </c>
      <c r="P119" s="1" t="str">
        <f aca="false">_xlfn.CONCAT(D119,"/",E119)</f>
        <v>2012/1</v>
      </c>
    </row>
    <row r="120" customFormat="false" ht="15.8" hidden="true" customHeight="false" outlineLevel="0" collapsed="false">
      <c r="A120" s="29" t="s">
        <v>565</v>
      </c>
      <c r="B120" s="29" t="s">
        <v>566</v>
      </c>
      <c r="C120" s="30" t="s">
        <v>567</v>
      </c>
      <c r="D120" s="30" t="s">
        <v>174</v>
      </c>
      <c r="E120" s="30" t="s">
        <v>47</v>
      </c>
      <c r="F120" s="30" t="s">
        <v>48</v>
      </c>
      <c r="G120" s="30" t="s">
        <v>175</v>
      </c>
      <c r="H120" s="30" t="s">
        <v>175</v>
      </c>
      <c r="I120" s="30" t="s">
        <v>50</v>
      </c>
      <c r="J120" s="30" t="s">
        <v>51</v>
      </c>
      <c r="K120" s="30" t="s">
        <v>52</v>
      </c>
      <c r="L120" s="30" t="s">
        <v>53</v>
      </c>
      <c r="M120" s="29" t="s">
        <v>54</v>
      </c>
      <c r="N120" s="29" t="s">
        <v>33</v>
      </c>
      <c r="O120" s="29" t="s">
        <v>183</v>
      </c>
      <c r="P120" s="1" t="str">
        <f aca="false">_xlfn.CONCAT(D120,"/",E120)</f>
        <v>2016/1</v>
      </c>
    </row>
    <row r="121" customFormat="false" ht="15.8" hidden="true" customHeight="false" outlineLevel="0" collapsed="false">
      <c r="A121" s="29" t="s">
        <v>568</v>
      </c>
      <c r="B121" s="29" t="s">
        <v>569</v>
      </c>
      <c r="C121" s="30" t="s">
        <v>570</v>
      </c>
      <c r="D121" s="30" t="s">
        <v>32</v>
      </c>
      <c r="E121" s="30" t="s">
        <v>33</v>
      </c>
      <c r="F121" s="30" t="s">
        <v>34</v>
      </c>
      <c r="G121" s="30" t="s">
        <v>571</v>
      </c>
      <c r="H121" s="30" t="s">
        <v>571</v>
      </c>
      <c r="I121" s="30" t="s">
        <v>36</v>
      </c>
      <c r="J121" s="30" t="s">
        <v>37</v>
      </c>
      <c r="K121" s="30" t="s">
        <v>572</v>
      </c>
      <c r="L121" s="30"/>
      <c r="M121" s="29" t="s">
        <v>32</v>
      </c>
      <c r="N121" s="29" t="s">
        <v>33</v>
      </c>
      <c r="O121" s="29" t="s">
        <v>39</v>
      </c>
      <c r="P121" s="1" t="str">
        <f aca="false">_xlfn.CONCAT(D121,"/",E121)</f>
        <v>2019/2</v>
      </c>
    </row>
    <row r="122" customFormat="false" ht="15.8" hidden="true" customHeight="false" outlineLevel="0" collapsed="false">
      <c r="A122" s="29" t="s">
        <v>573</v>
      </c>
      <c r="B122" s="29" t="s">
        <v>574</v>
      </c>
      <c r="C122" s="30" t="s">
        <v>575</v>
      </c>
      <c r="D122" s="30" t="s">
        <v>58</v>
      </c>
      <c r="E122" s="30" t="s">
        <v>47</v>
      </c>
      <c r="F122" s="30" t="s">
        <v>59</v>
      </c>
      <c r="G122" s="30" t="s">
        <v>60</v>
      </c>
      <c r="H122" s="30" t="s">
        <v>60</v>
      </c>
      <c r="I122" s="30" t="s">
        <v>67</v>
      </c>
      <c r="J122" s="30" t="s">
        <v>62</v>
      </c>
      <c r="K122" s="30" t="s">
        <v>324</v>
      </c>
      <c r="L122" s="30"/>
      <c r="M122" s="29" t="s">
        <v>58</v>
      </c>
      <c r="N122" s="29" t="s">
        <v>33</v>
      </c>
      <c r="O122" s="29" t="s">
        <v>384</v>
      </c>
      <c r="P122" s="1" t="str">
        <f aca="false">_xlfn.CONCAT(D122,"/",E122)</f>
        <v>2011/1</v>
      </c>
    </row>
    <row r="123" customFormat="false" ht="15.8" hidden="true" customHeight="false" outlineLevel="0" collapsed="false">
      <c r="A123" s="29" t="s">
        <v>576</v>
      </c>
      <c r="B123" s="29" t="s">
        <v>577</v>
      </c>
      <c r="C123" s="30" t="s">
        <v>578</v>
      </c>
      <c r="D123" s="30" t="s">
        <v>270</v>
      </c>
      <c r="E123" s="30" t="s">
        <v>47</v>
      </c>
      <c r="F123" s="30" t="s">
        <v>34</v>
      </c>
      <c r="G123" s="30" t="s">
        <v>579</v>
      </c>
      <c r="H123" s="30" t="s">
        <v>579</v>
      </c>
      <c r="I123" s="30" t="s">
        <v>267</v>
      </c>
      <c r="J123" s="30" t="s">
        <v>268</v>
      </c>
      <c r="K123" s="30" t="s">
        <v>373</v>
      </c>
      <c r="L123" s="30"/>
      <c r="M123" s="29" t="s">
        <v>270</v>
      </c>
      <c r="N123" s="29" t="s">
        <v>47</v>
      </c>
      <c r="O123" s="29" t="s">
        <v>374</v>
      </c>
      <c r="P123" s="1" t="str">
        <f aca="false">_xlfn.CONCAT(D123,"/",E123)</f>
        <v>2020/1</v>
      </c>
    </row>
    <row r="124" customFormat="false" ht="15.8" hidden="true" customHeight="false" outlineLevel="0" collapsed="false">
      <c r="A124" s="29" t="s">
        <v>580</v>
      </c>
      <c r="B124" s="29" t="s">
        <v>581</v>
      </c>
      <c r="C124" s="30" t="s">
        <v>582</v>
      </c>
      <c r="D124" s="30" t="s">
        <v>64</v>
      </c>
      <c r="E124" s="30" t="s">
        <v>47</v>
      </c>
      <c r="F124" s="30" t="s">
        <v>59</v>
      </c>
      <c r="G124" s="30" t="s">
        <v>583</v>
      </c>
      <c r="H124" s="30" t="s">
        <v>583</v>
      </c>
      <c r="I124" s="30" t="s">
        <v>80</v>
      </c>
      <c r="J124" s="30" t="s">
        <v>62</v>
      </c>
      <c r="K124" s="30" t="s">
        <v>81</v>
      </c>
      <c r="L124" s="30"/>
      <c r="M124" s="29" t="s">
        <v>64</v>
      </c>
      <c r="N124" s="29" t="s">
        <v>47</v>
      </c>
      <c r="O124" s="29" t="s">
        <v>225</v>
      </c>
      <c r="P124" s="1" t="str">
        <f aca="false">_xlfn.CONCAT(D124,"/",E124)</f>
        <v>2012/1</v>
      </c>
    </row>
    <row r="125" customFormat="false" ht="15.8" hidden="true" customHeight="false" outlineLevel="0" collapsed="false">
      <c r="A125" s="29" t="s">
        <v>584</v>
      </c>
      <c r="B125" s="29" t="s">
        <v>585</v>
      </c>
      <c r="C125" s="30" t="s">
        <v>586</v>
      </c>
      <c r="D125" s="30" t="s">
        <v>86</v>
      </c>
      <c r="E125" s="30" t="s">
        <v>33</v>
      </c>
      <c r="F125" s="30" t="s">
        <v>48</v>
      </c>
      <c r="G125" s="30" t="s">
        <v>207</v>
      </c>
      <c r="H125" s="30" t="s">
        <v>207</v>
      </c>
      <c r="I125" s="30" t="s">
        <v>160</v>
      </c>
      <c r="J125" s="30" t="s">
        <v>51</v>
      </c>
      <c r="K125" s="30" t="s">
        <v>587</v>
      </c>
      <c r="L125" s="30" t="s">
        <v>162</v>
      </c>
      <c r="M125" s="29" t="s">
        <v>99</v>
      </c>
      <c r="N125" s="29" t="s">
        <v>33</v>
      </c>
      <c r="O125" s="29" t="s">
        <v>588</v>
      </c>
      <c r="P125" s="1" t="str">
        <f aca="false">_xlfn.CONCAT(D125,"/",E125)</f>
        <v>2013/2</v>
      </c>
    </row>
    <row r="126" customFormat="false" ht="15.8" hidden="true" customHeight="false" outlineLevel="0" collapsed="false">
      <c r="A126" s="29" t="s">
        <v>589</v>
      </c>
      <c r="B126" s="29" t="s">
        <v>590</v>
      </c>
      <c r="C126" s="30" t="s">
        <v>591</v>
      </c>
      <c r="D126" s="30" t="s">
        <v>174</v>
      </c>
      <c r="E126" s="30" t="s">
        <v>47</v>
      </c>
      <c r="F126" s="30" t="s">
        <v>59</v>
      </c>
      <c r="G126" s="30" t="s">
        <v>175</v>
      </c>
      <c r="H126" s="30" t="s">
        <v>175</v>
      </c>
      <c r="I126" s="30" t="s">
        <v>139</v>
      </c>
      <c r="J126" s="30" t="s">
        <v>62</v>
      </c>
      <c r="K126" s="30" t="s">
        <v>140</v>
      </c>
      <c r="L126" s="30"/>
      <c r="M126" s="29" t="s">
        <v>54</v>
      </c>
      <c r="N126" s="29" t="s">
        <v>47</v>
      </c>
      <c r="O126" s="29" t="s">
        <v>176</v>
      </c>
      <c r="P126" s="1" t="str">
        <f aca="false">_xlfn.CONCAT(D126,"/",E126)</f>
        <v>2016/1</v>
      </c>
    </row>
    <row r="127" customFormat="false" ht="15.8" hidden="true" customHeight="false" outlineLevel="0" collapsed="false">
      <c r="A127" s="29" t="s">
        <v>592</v>
      </c>
      <c r="B127" s="29" t="s">
        <v>593</v>
      </c>
      <c r="C127" s="30" t="s">
        <v>594</v>
      </c>
      <c r="D127" s="30" t="s">
        <v>86</v>
      </c>
      <c r="E127" s="30" t="s">
        <v>33</v>
      </c>
      <c r="F127" s="30" t="s">
        <v>48</v>
      </c>
      <c r="G127" s="30" t="s">
        <v>203</v>
      </c>
      <c r="H127" s="30" t="s">
        <v>203</v>
      </c>
      <c r="I127" s="30" t="s">
        <v>97</v>
      </c>
      <c r="J127" s="30" t="s">
        <v>51</v>
      </c>
      <c r="K127" s="30" t="s">
        <v>319</v>
      </c>
      <c r="L127" s="30" t="s">
        <v>320</v>
      </c>
      <c r="M127" s="29" t="s">
        <v>99</v>
      </c>
      <c r="N127" s="29" t="s">
        <v>47</v>
      </c>
      <c r="O127" s="29" t="s">
        <v>100</v>
      </c>
      <c r="P127" s="1" t="str">
        <f aca="false">_xlfn.CONCAT(D127,"/",E127)</f>
        <v>2013/2</v>
      </c>
    </row>
    <row r="128" customFormat="false" ht="15.8" hidden="true" customHeight="false" outlineLevel="0" collapsed="false">
      <c r="A128" s="29" t="s">
        <v>595</v>
      </c>
      <c r="B128" s="29" t="s">
        <v>596</v>
      </c>
      <c r="C128" s="30" t="s">
        <v>597</v>
      </c>
      <c r="D128" s="30" t="s">
        <v>64</v>
      </c>
      <c r="E128" s="30" t="s">
        <v>47</v>
      </c>
      <c r="F128" s="30" t="s">
        <v>59</v>
      </c>
      <c r="G128" s="30" t="s">
        <v>223</v>
      </c>
      <c r="H128" s="30" t="s">
        <v>223</v>
      </c>
      <c r="I128" s="30" t="s">
        <v>80</v>
      </c>
      <c r="J128" s="30" t="s">
        <v>62</v>
      </c>
      <c r="K128" s="30" t="s">
        <v>81</v>
      </c>
      <c r="L128" s="30"/>
      <c r="M128" s="29" t="s">
        <v>64</v>
      </c>
      <c r="N128" s="29" t="s">
        <v>47</v>
      </c>
      <c r="O128" s="29" t="s">
        <v>225</v>
      </c>
      <c r="P128" s="1" t="str">
        <f aca="false">_xlfn.CONCAT(D128,"/",E128)</f>
        <v>2012/1</v>
      </c>
    </row>
    <row r="129" customFormat="false" ht="15.8" hidden="true" customHeight="false" outlineLevel="0" collapsed="false">
      <c r="A129" s="29" t="s">
        <v>598</v>
      </c>
      <c r="B129" s="29" t="s">
        <v>599</v>
      </c>
      <c r="C129" s="30" t="s">
        <v>600</v>
      </c>
      <c r="D129" s="30" t="s">
        <v>32</v>
      </c>
      <c r="E129" s="30" t="s">
        <v>47</v>
      </c>
      <c r="F129" s="30" t="s">
        <v>59</v>
      </c>
      <c r="G129" s="30" t="s">
        <v>262</v>
      </c>
      <c r="H129" s="30" t="s">
        <v>262</v>
      </c>
      <c r="I129" s="30" t="s">
        <v>107</v>
      </c>
      <c r="J129" s="30" t="s">
        <v>62</v>
      </c>
      <c r="K129" s="30" t="s">
        <v>239</v>
      </c>
      <c r="L129" s="30"/>
      <c r="M129" s="29" t="s">
        <v>32</v>
      </c>
      <c r="N129" s="29" t="s">
        <v>33</v>
      </c>
      <c r="O129" s="29" t="s">
        <v>110</v>
      </c>
      <c r="P129" s="1" t="str">
        <f aca="false">_xlfn.CONCAT(D129,"/",E129)</f>
        <v>2019/1</v>
      </c>
    </row>
    <row r="130" customFormat="false" ht="15.8" hidden="true" customHeight="false" outlineLevel="0" collapsed="false">
      <c r="A130" s="29" t="s">
        <v>601</v>
      </c>
      <c r="B130" s="29" t="s">
        <v>602</v>
      </c>
      <c r="C130" s="30" t="s">
        <v>603</v>
      </c>
      <c r="D130" s="30" t="s">
        <v>86</v>
      </c>
      <c r="E130" s="30" t="s">
        <v>47</v>
      </c>
      <c r="F130" s="30" t="s">
        <v>48</v>
      </c>
      <c r="G130" s="30" t="s">
        <v>409</v>
      </c>
      <c r="H130" s="30" t="s">
        <v>409</v>
      </c>
      <c r="I130" s="30" t="s">
        <v>139</v>
      </c>
      <c r="J130" s="30" t="s">
        <v>51</v>
      </c>
      <c r="K130" s="30" t="s">
        <v>604</v>
      </c>
      <c r="L130" s="30" t="s">
        <v>605</v>
      </c>
      <c r="M130" s="29" t="s">
        <v>174</v>
      </c>
      <c r="N130" s="29" t="s">
        <v>33</v>
      </c>
      <c r="O130" s="29" t="s">
        <v>141</v>
      </c>
      <c r="P130" s="1" t="str">
        <f aca="false">_xlfn.CONCAT(D130,"/",E130)</f>
        <v>2013/1</v>
      </c>
    </row>
    <row r="131" customFormat="false" ht="15.8" hidden="true" customHeight="false" outlineLevel="0" collapsed="false">
      <c r="A131" s="29" t="s">
        <v>606</v>
      </c>
      <c r="B131" s="29" t="s">
        <v>607</v>
      </c>
      <c r="C131" s="30" t="s">
        <v>608</v>
      </c>
      <c r="D131" s="30" t="s">
        <v>64</v>
      </c>
      <c r="E131" s="30" t="s">
        <v>47</v>
      </c>
      <c r="F131" s="30" t="s">
        <v>59</v>
      </c>
      <c r="G131" s="30" t="s">
        <v>223</v>
      </c>
      <c r="H131" s="30" t="s">
        <v>223</v>
      </c>
      <c r="I131" s="30" t="s">
        <v>88</v>
      </c>
      <c r="J131" s="30" t="s">
        <v>62</v>
      </c>
      <c r="K131" s="30" t="s">
        <v>609</v>
      </c>
      <c r="L131" s="30"/>
      <c r="M131" s="29" t="s">
        <v>99</v>
      </c>
      <c r="N131" s="29" t="s">
        <v>47</v>
      </c>
      <c r="O131" s="29" t="s">
        <v>610</v>
      </c>
      <c r="P131" s="1" t="str">
        <f aca="false">_xlfn.CONCAT(D131,"/",E131)</f>
        <v>2012/1</v>
      </c>
    </row>
    <row r="132" customFormat="false" ht="15.8" hidden="true" customHeight="false" outlineLevel="0" collapsed="false">
      <c r="A132" s="29" t="s">
        <v>611</v>
      </c>
      <c r="B132" s="29" t="s">
        <v>612</v>
      </c>
      <c r="C132" s="30" t="s">
        <v>613</v>
      </c>
      <c r="D132" s="30" t="s">
        <v>58</v>
      </c>
      <c r="E132" s="30" t="s">
        <v>47</v>
      </c>
      <c r="F132" s="30" t="s">
        <v>59</v>
      </c>
      <c r="G132" s="30" t="s">
        <v>614</v>
      </c>
      <c r="H132" s="30" t="s">
        <v>614</v>
      </c>
      <c r="I132" s="30" t="s">
        <v>67</v>
      </c>
      <c r="J132" s="30" t="s">
        <v>62</v>
      </c>
      <c r="K132" s="30" t="s">
        <v>405</v>
      </c>
      <c r="L132" s="30"/>
      <c r="M132" s="29" t="s">
        <v>58</v>
      </c>
      <c r="N132" s="29" t="s">
        <v>33</v>
      </c>
      <c r="O132" s="29" t="s">
        <v>384</v>
      </c>
      <c r="P132" s="1" t="str">
        <f aca="false">_xlfn.CONCAT(D132,"/",E132)</f>
        <v>2011/1</v>
      </c>
    </row>
    <row r="133" customFormat="false" ht="15.8" hidden="true" customHeight="false" outlineLevel="0" collapsed="false">
      <c r="A133" s="29" t="s">
        <v>615</v>
      </c>
      <c r="B133" s="29" t="s">
        <v>616</v>
      </c>
      <c r="C133" s="30" t="s">
        <v>617</v>
      </c>
      <c r="D133" s="30" t="s">
        <v>58</v>
      </c>
      <c r="E133" s="30" t="s">
        <v>47</v>
      </c>
      <c r="F133" s="30" t="s">
        <v>48</v>
      </c>
      <c r="G133" s="30" t="s">
        <v>60</v>
      </c>
      <c r="H133" s="30" t="s">
        <v>60</v>
      </c>
      <c r="I133" s="30" t="s">
        <v>121</v>
      </c>
      <c r="J133" s="30" t="s">
        <v>618</v>
      </c>
      <c r="K133" s="30" t="s">
        <v>420</v>
      </c>
      <c r="L133" s="30" t="s">
        <v>421</v>
      </c>
      <c r="M133" s="29" t="s">
        <v>86</v>
      </c>
      <c r="N133" s="29" t="s">
        <v>47</v>
      </c>
      <c r="O133" s="29" t="s">
        <v>203</v>
      </c>
      <c r="P133" s="1" t="str">
        <f aca="false">_xlfn.CONCAT(D133,"/",E133)</f>
        <v>2011/1</v>
      </c>
    </row>
    <row r="134" customFormat="false" ht="15.8" hidden="true" customHeight="false" outlineLevel="0" collapsed="false">
      <c r="A134" s="29" t="s">
        <v>619</v>
      </c>
      <c r="B134" s="29" t="s">
        <v>620</v>
      </c>
      <c r="C134" s="30" t="s">
        <v>621</v>
      </c>
      <c r="D134" s="30" t="s">
        <v>46</v>
      </c>
      <c r="E134" s="30" t="s">
        <v>33</v>
      </c>
      <c r="F134" s="30" t="s">
        <v>59</v>
      </c>
      <c r="G134" s="30" t="s">
        <v>159</v>
      </c>
      <c r="H134" s="30" t="s">
        <v>159</v>
      </c>
      <c r="I134" s="30" t="s">
        <v>88</v>
      </c>
      <c r="J134" s="30" t="s">
        <v>62</v>
      </c>
      <c r="K134" s="30" t="s">
        <v>312</v>
      </c>
      <c r="L134" s="30"/>
      <c r="M134" s="29" t="s">
        <v>46</v>
      </c>
      <c r="N134" s="29" t="s">
        <v>33</v>
      </c>
      <c r="O134" s="29" t="s">
        <v>92</v>
      </c>
      <c r="P134" s="1" t="str">
        <f aca="false">_xlfn.CONCAT(D134,"/",E134)</f>
        <v>2014/2</v>
      </c>
    </row>
    <row r="135" customFormat="false" ht="15.8" hidden="true" customHeight="false" outlineLevel="0" collapsed="false">
      <c r="A135" s="29" t="s">
        <v>622</v>
      </c>
      <c r="B135" s="29" t="s">
        <v>623</v>
      </c>
      <c r="C135" s="30" t="s">
        <v>624</v>
      </c>
      <c r="D135" s="30" t="s">
        <v>64</v>
      </c>
      <c r="E135" s="30" t="s">
        <v>47</v>
      </c>
      <c r="F135" s="30" t="s">
        <v>48</v>
      </c>
      <c r="G135" s="30" t="s">
        <v>223</v>
      </c>
      <c r="H135" s="30" t="s">
        <v>223</v>
      </c>
      <c r="I135" s="30" t="s">
        <v>134</v>
      </c>
      <c r="J135" s="30" t="s">
        <v>51</v>
      </c>
      <c r="K135" s="30" t="s">
        <v>425</v>
      </c>
      <c r="L135" s="30" t="s">
        <v>426</v>
      </c>
      <c r="M135" s="29" t="s">
        <v>86</v>
      </c>
      <c r="N135" s="29" t="s">
        <v>33</v>
      </c>
      <c r="O135" s="29" t="s">
        <v>427</v>
      </c>
      <c r="P135" s="1" t="str">
        <f aca="false">_xlfn.CONCAT(D135,"/",E135)</f>
        <v>2012/1</v>
      </c>
    </row>
    <row r="136" customFormat="false" ht="15.8" hidden="true" customHeight="false" outlineLevel="0" collapsed="false">
      <c r="A136" s="29" t="s">
        <v>625</v>
      </c>
      <c r="B136" s="29" t="s">
        <v>626</v>
      </c>
      <c r="C136" s="30" t="s">
        <v>627</v>
      </c>
      <c r="D136" s="30" t="s">
        <v>86</v>
      </c>
      <c r="E136" s="30" t="s">
        <v>47</v>
      </c>
      <c r="F136" s="30" t="s">
        <v>232</v>
      </c>
      <c r="G136" s="30" t="s">
        <v>409</v>
      </c>
      <c r="H136" s="30" t="s">
        <v>409</v>
      </c>
      <c r="I136" s="30" t="s">
        <v>121</v>
      </c>
      <c r="J136" s="30" t="s">
        <v>233</v>
      </c>
      <c r="K136" s="30" t="s">
        <v>628</v>
      </c>
      <c r="L136" s="30"/>
      <c r="M136" s="29" t="s">
        <v>86</v>
      </c>
      <c r="N136" s="29" t="s">
        <v>47</v>
      </c>
      <c r="O136" s="29" t="s">
        <v>203</v>
      </c>
      <c r="P136" s="1" t="str">
        <f aca="false">_xlfn.CONCAT(D136,"/",E136)</f>
        <v>2013/1</v>
      </c>
    </row>
    <row r="137" customFormat="false" ht="15.8" hidden="true" customHeight="false" outlineLevel="0" collapsed="false">
      <c r="A137" s="29" t="s">
        <v>629</v>
      </c>
      <c r="B137" s="29" t="s">
        <v>630</v>
      </c>
      <c r="C137" s="30" t="s">
        <v>631</v>
      </c>
      <c r="D137" s="30" t="s">
        <v>46</v>
      </c>
      <c r="E137" s="30" t="s">
        <v>47</v>
      </c>
      <c r="F137" s="30" t="s">
        <v>48</v>
      </c>
      <c r="G137" s="30" t="s">
        <v>49</v>
      </c>
      <c r="H137" s="30" t="s">
        <v>49</v>
      </c>
      <c r="I137" s="30" t="s">
        <v>139</v>
      </c>
      <c r="J137" s="30" t="s">
        <v>51</v>
      </c>
      <c r="K137" s="30" t="s">
        <v>604</v>
      </c>
      <c r="L137" s="30" t="s">
        <v>605</v>
      </c>
      <c r="M137" s="29" t="s">
        <v>174</v>
      </c>
      <c r="N137" s="29" t="s">
        <v>33</v>
      </c>
      <c r="O137" s="29" t="s">
        <v>141</v>
      </c>
      <c r="P137" s="1" t="str">
        <f aca="false">_xlfn.CONCAT(D137,"/",E137)</f>
        <v>2014/1</v>
      </c>
    </row>
    <row r="138" customFormat="false" ht="15.8" hidden="true" customHeight="false" outlineLevel="0" collapsed="false">
      <c r="A138" s="29" t="s">
        <v>632</v>
      </c>
      <c r="B138" s="29" t="s">
        <v>633</v>
      </c>
      <c r="C138" s="30" t="s">
        <v>634</v>
      </c>
      <c r="D138" s="30" t="s">
        <v>114</v>
      </c>
      <c r="E138" s="30" t="s">
        <v>33</v>
      </c>
      <c r="F138" s="30" t="s">
        <v>34</v>
      </c>
      <c r="G138" s="30" t="s">
        <v>635</v>
      </c>
      <c r="H138" s="30" t="s">
        <v>635</v>
      </c>
      <c r="I138" s="30" t="s">
        <v>267</v>
      </c>
      <c r="J138" s="30" t="s">
        <v>268</v>
      </c>
      <c r="K138" s="30" t="s">
        <v>499</v>
      </c>
      <c r="L138" s="30"/>
      <c r="M138" s="29" t="s">
        <v>270</v>
      </c>
      <c r="N138" s="29" t="s">
        <v>47</v>
      </c>
      <c r="O138" s="29" t="s">
        <v>500</v>
      </c>
      <c r="P138" s="1" t="str">
        <f aca="false">_xlfn.CONCAT(D138,"/",E138)</f>
        <v>2018/2</v>
      </c>
    </row>
    <row r="139" customFormat="false" ht="15.8" hidden="true" customHeight="false" outlineLevel="0" collapsed="false">
      <c r="A139" s="29" t="s">
        <v>636</v>
      </c>
      <c r="B139" s="29" t="s">
        <v>637</v>
      </c>
      <c r="C139" s="30" t="s">
        <v>638</v>
      </c>
      <c r="D139" s="30" t="s">
        <v>46</v>
      </c>
      <c r="E139" s="30" t="s">
        <v>47</v>
      </c>
      <c r="F139" s="30" t="s">
        <v>59</v>
      </c>
      <c r="G139" s="30" t="s">
        <v>49</v>
      </c>
      <c r="H139" s="30" t="s">
        <v>49</v>
      </c>
      <c r="I139" s="30" t="s">
        <v>97</v>
      </c>
      <c r="J139" s="30" t="s">
        <v>62</v>
      </c>
      <c r="K139" s="30" t="s">
        <v>410</v>
      </c>
      <c r="L139" s="30"/>
      <c r="M139" s="29" t="s">
        <v>99</v>
      </c>
      <c r="N139" s="29" t="s">
        <v>33</v>
      </c>
      <c r="O139" s="29" t="s">
        <v>320</v>
      </c>
      <c r="P139" s="1" t="str">
        <f aca="false">_xlfn.CONCAT(D139,"/",E139)</f>
        <v>2014/1</v>
      </c>
    </row>
    <row r="140" customFormat="false" ht="15.8" hidden="true" customHeight="false" outlineLevel="0" collapsed="false">
      <c r="A140" s="29" t="s">
        <v>639</v>
      </c>
      <c r="B140" s="29" t="s">
        <v>640</v>
      </c>
      <c r="C140" s="30" t="s">
        <v>641</v>
      </c>
      <c r="D140" s="30" t="s">
        <v>58</v>
      </c>
      <c r="E140" s="30" t="s">
        <v>33</v>
      </c>
      <c r="F140" s="30" t="s">
        <v>59</v>
      </c>
      <c r="G140" s="30" t="s">
        <v>79</v>
      </c>
      <c r="H140" s="30" t="s">
        <v>79</v>
      </c>
      <c r="I140" s="30" t="s">
        <v>88</v>
      </c>
      <c r="J140" s="30" t="s">
        <v>62</v>
      </c>
      <c r="K140" s="30" t="s">
        <v>329</v>
      </c>
      <c r="L140" s="30"/>
      <c r="M140" s="29" t="s">
        <v>46</v>
      </c>
      <c r="N140" s="29" t="s">
        <v>33</v>
      </c>
      <c r="O140" s="29" t="s">
        <v>610</v>
      </c>
      <c r="P140" s="1" t="str">
        <f aca="false">_xlfn.CONCAT(D140,"/",E140)</f>
        <v>2011/2</v>
      </c>
    </row>
    <row r="141" customFormat="false" ht="15.8" hidden="true" customHeight="false" outlineLevel="0" collapsed="false">
      <c r="A141" s="29" t="s">
        <v>642</v>
      </c>
      <c r="B141" s="29" t="s">
        <v>643</v>
      </c>
      <c r="C141" s="30" t="s">
        <v>644</v>
      </c>
      <c r="D141" s="30" t="s">
        <v>114</v>
      </c>
      <c r="E141" s="30" t="s">
        <v>33</v>
      </c>
      <c r="F141" s="30" t="s">
        <v>34</v>
      </c>
      <c r="G141" s="30" t="s">
        <v>449</v>
      </c>
      <c r="H141" s="30" t="s">
        <v>449</v>
      </c>
      <c r="I141" s="30" t="s">
        <v>267</v>
      </c>
      <c r="J141" s="30" t="s">
        <v>268</v>
      </c>
      <c r="K141" s="30" t="s">
        <v>499</v>
      </c>
      <c r="L141" s="30"/>
      <c r="M141" s="29" t="s">
        <v>270</v>
      </c>
      <c r="N141" s="29" t="s">
        <v>47</v>
      </c>
      <c r="O141" s="29" t="s">
        <v>500</v>
      </c>
      <c r="P141" s="1" t="str">
        <f aca="false">_xlfn.CONCAT(D141,"/",E141)</f>
        <v>2018/2</v>
      </c>
    </row>
    <row r="142" customFormat="false" ht="15.8" hidden="true" customHeight="false" outlineLevel="0" collapsed="false">
      <c r="A142" s="29" t="s">
        <v>645</v>
      </c>
      <c r="B142" s="29" t="s">
        <v>646</v>
      </c>
      <c r="C142" s="30" t="s">
        <v>647</v>
      </c>
      <c r="D142" s="30" t="s">
        <v>54</v>
      </c>
      <c r="E142" s="30" t="s">
        <v>47</v>
      </c>
      <c r="F142" s="30" t="s">
        <v>48</v>
      </c>
      <c r="G142" s="30" t="s">
        <v>72</v>
      </c>
      <c r="H142" s="30" t="s">
        <v>72</v>
      </c>
      <c r="I142" s="30" t="s">
        <v>107</v>
      </c>
      <c r="J142" s="30" t="s">
        <v>51</v>
      </c>
      <c r="K142" s="30" t="s">
        <v>648</v>
      </c>
      <c r="L142" s="30" t="s">
        <v>110</v>
      </c>
      <c r="M142" s="29" t="s">
        <v>32</v>
      </c>
      <c r="N142" s="29" t="s">
        <v>47</v>
      </c>
      <c r="O142" s="29" t="s">
        <v>110</v>
      </c>
      <c r="P142" s="1" t="str">
        <f aca="false">_xlfn.CONCAT(D142,"/",E142)</f>
        <v>2017/1</v>
      </c>
    </row>
    <row r="143" customFormat="false" ht="15.8" hidden="true" customHeight="false" outlineLevel="0" collapsed="false">
      <c r="A143" s="29" t="s">
        <v>649</v>
      </c>
      <c r="B143" s="29" t="s">
        <v>650</v>
      </c>
      <c r="C143" s="30" t="s">
        <v>651</v>
      </c>
      <c r="D143" s="30" t="s">
        <v>86</v>
      </c>
      <c r="E143" s="30" t="s">
        <v>47</v>
      </c>
      <c r="F143" s="30" t="s">
        <v>59</v>
      </c>
      <c r="G143" s="30" t="s">
        <v>138</v>
      </c>
      <c r="H143" s="30" t="s">
        <v>138</v>
      </c>
      <c r="I143" s="30" t="s">
        <v>160</v>
      </c>
      <c r="J143" s="30" t="s">
        <v>62</v>
      </c>
      <c r="K143" s="30" t="s">
        <v>288</v>
      </c>
      <c r="L143" s="30"/>
      <c r="M143" s="29" t="s">
        <v>174</v>
      </c>
      <c r="N143" s="29" t="s">
        <v>47</v>
      </c>
      <c r="O143" s="29" t="s">
        <v>162</v>
      </c>
      <c r="P143" s="1" t="str">
        <f aca="false">_xlfn.CONCAT(D143,"/",E143)</f>
        <v>2013/1</v>
      </c>
    </row>
    <row r="144" customFormat="false" ht="15.8" hidden="true" customHeight="false" outlineLevel="0" collapsed="false">
      <c r="A144" s="29" t="s">
        <v>652</v>
      </c>
      <c r="B144" s="29" t="s">
        <v>653</v>
      </c>
      <c r="C144" s="30" t="s">
        <v>654</v>
      </c>
      <c r="D144" s="30" t="s">
        <v>99</v>
      </c>
      <c r="E144" s="30" t="s">
        <v>47</v>
      </c>
      <c r="F144" s="30" t="s">
        <v>59</v>
      </c>
      <c r="G144" s="30" t="s">
        <v>145</v>
      </c>
      <c r="H144" s="30" t="s">
        <v>145</v>
      </c>
      <c r="I144" s="30" t="s">
        <v>97</v>
      </c>
      <c r="J144" s="30" t="s">
        <v>62</v>
      </c>
      <c r="K144" s="30" t="s">
        <v>257</v>
      </c>
      <c r="L144" s="30"/>
      <c r="M144" s="29" t="s">
        <v>54</v>
      </c>
      <c r="N144" s="29" t="s">
        <v>33</v>
      </c>
      <c r="O144" s="29" t="s">
        <v>100</v>
      </c>
      <c r="P144" s="1" t="str">
        <f aca="false">_xlfn.CONCAT(D144,"/",E144)</f>
        <v>2015/1</v>
      </c>
    </row>
    <row r="145" customFormat="false" ht="15.8" hidden="true" customHeight="false" outlineLevel="0" collapsed="false">
      <c r="A145" s="29" t="s">
        <v>655</v>
      </c>
      <c r="B145" s="29" t="s">
        <v>656</v>
      </c>
      <c r="C145" s="30" t="s">
        <v>657</v>
      </c>
      <c r="D145" s="30" t="s">
        <v>58</v>
      </c>
      <c r="E145" s="30" t="s">
        <v>47</v>
      </c>
      <c r="F145" s="30" t="s">
        <v>59</v>
      </c>
      <c r="G145" s="30" t="s">
        <v>658</v>
      </c>
      <c r="H145" s="30" t="s">
        <v>658</v>
      </c>
      <c r="I145" s="30" t="s">
        <v>80</v>
      </c>
      <c r="J145" s="30" t="s">
        <v>62</v>
      </c>
      <c r="K145" s="30" t="s">
        <v>81</v>
      </c>
      <c r="L145" s="30"/>
      <c r="M145" s="29" t="s">
        <v>64</v>
      </c>
      <c r="N145" s="29" t="s">
        <v>47</v>
      </c>
      <c r="O145" s="29" t="s">
        <v>225</v>
      </c>
      <c r="P145" s="1" t="str">
        <f aca="false">_xlfn.CONCAT(D145,"/",E145)</f>
        <v>2011/1</v>
      </c>
    </row>
    <row r="146" customFormat="false" ht="15.8" hidden="true" customHeight="false" outlineLevel="0" collapsed="false">
      <c r="A146" s="29" t="s">
        <v>659</v>
      </c>
      <c r="B146" s="29" t="s">
        <v>660</v>
      </c>
      <c r="C146" s="30" t="s">
        <v>661</v>
      </c>
      <c r="D146" s="30" t="s">
        <v>114</v>
      </c>
      <c r="E146" s="30" t="s">
        <v>33</v>
      </c>
      <c r="F146" s="30" t="s">
        <v>59</v>
      </c>
      <c r="G146" s="30" t="s">
        <v>449</v>
      </c>
      <c r="H146" s="30" t="s">
        <v>449</v>
      </c>
      <c r="I146" s="30" t="s">
        <v>167</v>
      </c>
      <c r="J146" s="30" t="s">
        <v>62</v>
      </c>
      <c r="K146" s="30" t="s">
        <v>168</v>
      </c>
      <c r="L146" s="30"/>
      <c r="M146" s="29" t="s">
        <v>114</v>
      </c>
      <c r="N146" s="29" t="s">
        <v>33</v>
      </c>
      <c r="O146" s="29" t="s">
        <v>169</v>
      </c>
      <c r="P146" s="1" t="str">
        <f aca="false">_xlfn.CONCAT(D146,"/",E146)</f>
        <v>2018/2</v>
      </c>
    </row>
    <row r="147" customFormat="false" ht="15.8" hidden="true" customHeight="false" outlineLevel="0" collapsed="false">
      <c r="A147" s="29" t="s">
        <v>662</v>
      </c>
      <c r="B147" s="29" t="s">
        <v>663</v>
      </c>
      <c r="C147" s="30" t="s">
        <v>664</v>
      </c>
      <c r="D147" s="30" t="s">
        <v>46</v>
      </c>
      <c r="E147" s="30" t="s">
        <v>33</v>
      </c>
      <c r="F147" s="30" t="s">
        <v>48</v>
      </c>
      <c r="G147" s="30" t="s">
        <v>96</v>
      </c>
      <c r="H147" s="30" t="s">
        <v>96</v>
      </c>
      <c r="I147" s="30" t="s">
        <v>73</v>
      </c>
      <c r="J147" s="30" t="s">
        <v>51</v>
      </c>
      <c r="K147" s="30" t="s">
        <v>153</v>
      </c>
      <c r="L147" s="30" t="s">
        <v>154</v>
      </c>
      <c r="M147" s="29" t="s">
        <v>54</v>
      </c>
      <c r="N147" s="29" t="s">
        <v>47</v>
      </c>
      <c r="O147" s="29" t="s">
        <v>333</v>
      </c>
      <c r="P147" s="1" t="str">
        <f aca="false">_xlfn.CONCAT(D147,"/",E147)</f>
        <v>2014/2</v>
      </c>
    </row>
    <row r="148" customFormat="false" ht="15.8" hidden="true" customHeight="false" outlineLevel="0" collapsed="false">
      <c r="A148" s="29" t="s">
        <v>665</v>
      </c>
      <c r="B148" s="29" t="s">
        <v>666</v>
      </c>
      <c r="C148" s="30" t="s">
        <v>667</v>
      </c>
      <c r="D148" s="30" t="s">
        <v>86</v>
      </c>
      <c r="E148" s="30" t="s">
        <v>47</v>
      </c>
      <c r="F148" s="30" t="s">
        <v>59</v>
      </c>
      <c r="G148" s="30" t="s">
        <v>138</v>
      </c>
      <c r="H148" s="30" t="s">
        <v>138</v>
      </c>
      <c r="I148" s="30" t="s">
        <v>121</v>
      </c>
      <c r="J148" s="30" t="s">
        <v>62</v>
      </c>
      <c r="K148" s="30" t="s">
        <v>202</v>
      </c>
      <c r="L148" s="30"/>
      <c r="M148" s="29" t="s">
        <v>86</v>
      </c>
      <c r="N148" s="29" t="s">
        <v>47</v>
      </c>
      <c r="O148" s="29" t="s">
        <v>203</v>
      </c>
      <c r="P148" s="1" t="str">
        <f aca="false">_xlfn.CONCAT(D148,"/",E148)</f>
        <v>2013/1</v>
      </c>
    </row>
    <row r="149" customFormat="false" ht="15.8" hidden="true" customHeight="false" outlineLevel="0" collapsed="false">
      <c r="A149" s="29" t="s">
        <v>668</v>
      </c>
      <c r="B149" s="29" t="s">
        <v>669</v>
      </c>
      <c r="C149" s="30" t="s">
        <v>670</v>
      </c>
      <c r="D149" s="30" t="s">
        <v>58</v>
      </c>
      <c r="E149" s="30" t="s">
        <v>47</v>
      </c>
      <c r="F149" s="30" t="s">
        <v>59</v>
      </c>
      <c r="G149" s="30" t="s">
        <v>60</v>
      </c>
      <c r="H149" s="30" t="s">
        <v>60</v>
      </c>
      <c r="I149" s="30" t="s">
        <v>41</v>
      </c>
      <c r="J149" s="30" t="s">
        <v>62</v>
      </c>
      <c r="K149" s="30" t="s">
        <v>324</v>
      </c>
      <c r="L149" s="30"/>
      <c r="M149" s="29" t="s">
        <v>58</v>
      </c>
      <c r="N149" s="29" t="s">
        <v>47</v>
      </c>
      <c r="O149" s="29" t="s">
        <v>325</v>
      </c>
      <c r="P149" s="1" t="str">
        <f aca="false">_xlfn.CONCAT(D149,"/",E149)</f>
        <v>2011/1</v>
      </c>
    </row>
    <row r="150" customFormat="false" ht="15.8" hidden="true" customHeight="false" outlineLevel="0" collapsed="false">
      <c r="A150" s="29" t="s">
        <v>671</v>
      </c>
      <c r="B150" s="29" t="s">
        <v>672</v>
      </c>
      <c r="C150" s="30" t="s">
        <v>673</v>
      </c>
      <c r="D150" s="30" t="s">
        <v>46</v>
      </c>
      <c r="E150" s="30" t="s">
        <v>33</v>
      </c>
      <c r="F150" s="30" t="s">
        <v>48</v>
      </c>
      <c r="G150" s="30" t="s">
        <v>96</v>
      </c>
      <c r="H150" s="30" t="s">
        <v>96</v>
      </c>
      <c r="I150" s="30" t="s">
        <v>73</v>
      </c>
      <c r="J150" s="30" t="s">
        <v>51</v>
      </c>
      <c r="K150" s="30" t="s">
        <v>153</v>
      </c>
      <c r="L150" s="30" t="s">
        <v>154</v>
      </c>
      <c r="M150" s="29" t="s">
        <v>54</v>
      </c>
      <c r="N150" s="29" t="s">
        <v>47</v>
      </c>
      <c r="O150" s="29" t="s">
        <v>75</v>
      </c>
      <c r="P150" s="1" t="str">
        <f aca="false">_xlfn.CONCAT(D150,"/",E150)</f>
        <v>2014/2</v>
      </c>
    </row>
    <row r="151" customFormat="false" ht="15.8" hidden="true" customHeight="false" outlineLevel="0" collapsed="false">
      <c r="A151" s="29" t="s">
        <v>674</v>
      </c>
      <c r="B151" s="29" t="s">
        <v>675</v>
      </c>
      <c r="C151" s="30" t="s">
        <v>676</v>
      </c>
      <c r="D151" s="30" t="s">
        <v>86</v>
      </c>
      <c r="E151" s="30" t="s">
        <v>33</v>
      </c>
      <c r="F151" s="30" t="s">
        <v>59</v>
      </c>
      <c r="G151" s="30" t="s">
        <v>207</v>
      </c>
      <c r="H151" s="30" t="s">
        <v>207</v>
      </c>
      <c r="I151" s="30" t="s">
        <v>130</v>
      </c>
      <c r="J151" s="30" t="s">
        <v>62</v>
      </c>
      <c r="K151" s="30" t="s">
        <v>224</v>
      </c>
      <c r="L151" s="30"/>
      <c r="M151" s="29" t="s">
        <v>174</v>
      </c>
      <c r="N151" s="29" t="s">
        <v>33</v>
      </c>
      <c r="O151" s="29" t="s">
        <v>132</v>
      </c>
      <c r="P151" s="1" t="str">
        <f aca="false">_xlfn.CONCAT(D151,"/",E151)</f>
        <v>2013/2</v>
      </c>
    </row>
    <row r="152" customFormat="false" ht="15.8" hidden="true" customHeight="false" outlineLevel="0" collapsed="false">
      <c r="A152" s="29" t="s">
        <v>677</v>
      </c>
      <c r="B152" s="29" t="s">
        <v>678</v>
      </c>
      <c r="C152" s="30" t="s">
        <v>679</v>
      </c>
      <c r="D152" s="30" t="s">
        <v>174</v>
      </c>
      <c r="E152" s="30" t="s">
        <v>47</v>
      </c>
      <c r="F152" s="30" t="s">
        <v>59</v>
      </c>
      <c r="G152" s="30" t="s">
        <v>175</v>
      </c>
      <c r="H152" s="30" t="s">
        <v>175</v>
      </c>
      <c r="I152" s="30" t="s">
        <v>139</v>
      </c>
      <c r="J152" s="30" t="s">
        <v>62</v>
      </c>
      <c r="K152" s="30" t="s">
        <v>140</v>
      </c>
      <c r="L152" s="30"/>
      <c r="M152" s="29" t="s">
        <v>54</v>
      </c>
      <c r="N152" s="29" t="s">
        <v>47</v>
      </c>
      <c r="O152" s="29" t="s">
        <v>176</v>
      </c>
      <c r="P152" s="1" t="str">
        <f aca="false">_xlfn.CONCAT(D152,"/",E152)</f>
        <v>2016/1</v>
      </c>
    </row>
    <row r="153" customFormat="false" ht="15.8" hidden="true" customHeight="false" outlineLevel="0" collapsed="false">
      <c r="A153" s="29" t="s">
        <v>680</v>
      </c>
      <c r="B153" s="29" t="s">
        <v>681</v>
      </c>
      <c r="C153" s="30" t="s">
        <v>682</v>
      </c>
      <c r="D153" s="30" t="s">
        <v>99</v>
      </c>
      <c r="E153" s="30" t="s">
        <v>33</v>
      </c>
      <c r="F153" s="30" t="s">
        <v>48</v>
      </c>
      <c r="G153" s="30" t="s">
        <v>152</v>
      </c>
      <c r="H153" s="30" t="s">
        <v>152</v>
      </c>
      <c r="I153" s="30" t="s">
        <v>50</v>
      </c>
      <c r="J153" s="30" t="s">
        <v>51</v>
      </c>
      <c r="K153" s="30" t="s">
        <v>52</v>
      </c>
      <c r="L153" s="30" t="s">
        <v>53</v>
      </c>
      <c r="M153" s="29" t="s">
        <v>54</v>
      </c>
      <c r="N153" s="29" t="s">
        <v>33</v>
      </c>
      <c r="O153" s="29" t="s">
        <v>683</v>
      </c>
      <c r="P153" s="1" t="str">
        <f aca="false">_xlfn.CONCAT(D153,"/",E153)</f>
        <v>2015/2</v>
      </c>
    </row>
    <row r="154" customFormat="false" ht="15.8" hidden="true" customHeight="false" outlineLevel="0" collapsed="false">
      <c r="A154" s="29" t="s">
        <v>684</v>
      </c>
      <c r="B154" s="29" t="s">
        <v>685</v>
      </c>
      <c r="C154" s="30" t="s">
        <v>686</v>
      </c>
      <c r="D154" s="30" t="s">
        <v>58</v>
      </c>
      <c r="E154" s="30" t="s">
        <v>47</v>
      </c>
      <c r="F154" s="30" t="s">
        <v>59</v>
      </c>
      <c r="G154" s="30" t="s">
        <v>60</v>
      </c>
      <c r="H154" s="30" t="s">
        <v>60</v>
      </c>
      <c r="I154" s="30" t="s">
        <v>130</v>
      </c>
      <c r="J154" s="30" t="s">
        <v>62</v>
      </c>
      <c r="K154" s="30" t="s">
        <v>472</v>
      </c>
      <c r="L154" s="30"/>
      <c r="M154" s="29" t="s">
        <v>99</v>
      </c>
      <c r="N154" s="29" t="s">
        <v>33</v>
      </c>
      <c r="O154" s="29" t="s">
        <v>219</v>
      </c>
      <c r="P154" s="1" t="str">
        <f aca="false">_xlfn.CONCAT(D154,"/",E154)</f>
        <v>2011/1</v>
      </c>
    </row>
    <row r="155" customFormat="false" ht="15.8" hidden="true" customHeight="false" outlineLevel="0" collapsed="false">
      <c r="A155" s="29" t="s">
        <v>687</v>
      </c>
      <c r="B155" s="29" t="s">
        <v>688</v>
      </c>
      <c r="C155" s="30" t="s">
        <v>689</v>
      </c>
      <c r="D155" s="30" t="s">
        <v>86</v>
      </c>
      <c r="E155" s="30" t="s">
        <v>33</v>
      </c>
      <c r="F155" s="30" t="s">
        <v>59</v>
      </c>
      <c r="G155" s="30" t="s">
        <v>207</v>
      </c>
      <c r="H155" s="30" t="s">
        <v>207</v>
      </c>
      <c r="I155" s="30" t="s">
        <v>130</v>
      </c>
      <c r="J155" s="30" t="s">
        <v>62</v>
      </c>
      <c r="K155" s="30" t="s">
        <v>218</v>
      </c>
      <c r="L155" s="30"/>
      <c r="M155" s="29" t="s">
        <v>46</v>
      </c>
      <c r="N155" s="29" t="s">
        <v>47</v>
      </c>
      <c r="O155" s="29" t="s">
        <v>219</v>
      </c>
      <c r="P155" s="1" t="str">
        <f aca="false">_xlfn.CONCAT(D155,"/",E155)</f>
        <v>2013/2</v>
      </c>
    </row>
    <row r="156" customFormat="false" ht="15.8" hidden="true" customHeight="false" outlineLevel="0" collapsed="false">
      <c r="A156" s="29" t="s">
        <v>690</v>
      </c>
      <c r="B156" s="29" t="s">
        <v>691</v>
      </c>
      <c r="C156" s="30" t="s">
        <v>692</v>
      </c>
      <c r="D156" s="30" t="s">
        <v>99</v>
      </c>
      <c r="E156" s="30" t="s">
        <v>47</v>
      </c>
      <c r="F156" s="30" t="s">
        <v>59</v>
      </c>
      <c r="G156" s="30" t="s">
        <v>145</v>
      </c>
      <c r="H156" s="30" t="s">
        <v>145</v>
      </c>
      <c r="I156" s="30" t="s">
        <v>160</v>
      </c>
      <c r="J156" s="30" t="s">
        <v>62</v>
      </c>
      <c r="K156" s="30" t="s">
        <v>161</v>
      </c>
      <c r="L156" s="30"/>
      <c r="M156" s="29" t="s">
        <v>99</v>
      </c>
      <c r="N156" s="29" t="s">
        <v>33</v>
      </c>
      <c r="O156" s="29" t="s">
        <v>162</v>
      </c>
      <c r="P156" s="1" t="str">
        <f aca="false">_xlfn.CONCAT(D156,"/",E156)</f>
        <v>2015/1</v>
      </c>
    </row>
    <row r="157" customFormat="false" ht="15.8" hidden="true" customHeight="false" outlineLevel="0" collapsed="false">
      <c r="A157" s="29" t="s">
        <v>693</v>
      </c>
      <c r="B157" s="29" t="s">
        <v>694</v>
      </c>
      <c r="C157" s="30" t="s">
        <v>695</v>
      </c>
      <c r="D157" s="30" t="s">
        <v>174</v>
      </c>
      <c r="E157" s="30" t="s">
        <v>33</v>
      </c>
      <c r="F157" s="30" t="s">
        <v>232</v>
      </c>
      <c r="G157" s="30" t="s">
        <v>696</v>
      </c>
      <c r="H157" s="30" t="s">
        <v>696</v>
      </c>
      <c r="I157" s="30" t="s">
        <v>139</v>
      </c>
      <c r="J157" s="30" t="s">
        <v>233</v>
      </c>
      <c r="K157" s="30" t="s">
        <v>697</v>
      </c>
      <c r="L157" s="30"/>
      <c r="M157" s="29" t="s">
        <v>174</v>
      </c>
      <c r="N157" s="29" t="s">
        <v>33</v>
      </c>
      <c r="O157" s="29" t="s">
        <v>176</v>
      </c>
      <c r="P157" s="1" t="str">
        <f aca="false">_xlfn.CONCAT(D157,"/",E157)</f>
        <v>2016/2</v>
      </c>
    </row>
    <row r="158" customFormat="false" ht="15.8" hidden="true" customHeight="false" outlineLevel="0" collapsed="false">
      <c r="A158" s="29" t="s">
        <v>698</v>
      </c>
      <c r="B158" s="29" t="s">
        <v>699</v>
      </c>
      <c r="C158" s="30" t="s">
        <v>700</v>
      </c>
      <c r="D158" s="30" t="s">
        <v>174</v>
      </c>
      <c r="E158" s="30" t="s">
        <v>33</v>
      </c>
      <c r="F158" s="30" t="s">
        <v>59</v>
      </c>
      <c r="G158" s="30" t="s">
        <v>368</v>
      </c>
      <c r="H158" s="30" t="s">
        <v>368</v>
      </c>
      <c r="I158" s="30" t="s">
        <v>73</v>
      </c>
      <c r="J158" s="30" t="s">
        <v>62</v>
      </c>
      <c r="K158" s="30" t="s">
        <v>168</v>
      </c>
      <c r="L158" s="30"/>
      <c r="M158" s="29" t="s">
        <v>54</v>
      </c>
      <c r="N158" s="29" t="s">
        <v>33</v>
      </c>
      <c r="O158" s="29" t="s">
        <v>75</v>
      </c>
      <c r="P158" s="1" t="str">
        <f aca="false">_xlfn.CONCAT(D158,"/",E158)</f>
        <v>2016/2</v>
      </c>
    </row>
    <row r="159" customFormat="false" ht="15.8" hidden="true" customHeight="false" outlineLevel="0" collapsed="false">
      <c r="A159" s="29" t="s">
        <v>701</v>
      </c>
      <c r="B159" s="29" t="s">
        <v>702</v>
      </c>
      <c r="C159" s="30" t="s">
        <v>703</v>
      </c>
      <c r="D159" s="30" t="s">
        <v>46</v>
      </c>
      <c r="E159" s="30" t="s">
        <v>33</v>
      </c>
      <c r="F159" s="30" t="s">
        <v>59</v>
      </c>
      <c r="G159" s="30" t="s">
        <v>159</v>
      </c>
      <c r="H159" s="30" t="s">
        <v>159</v>
      </c>
      <c r="I159" s="30" t="s">
        <v>97</v>
      </c>
      <c r="J159" s="30" t="s">
        <v>62</v>
      </c>
      <c r="K159" s="30" t="s">
        <v>257</v>
      </c>
      <c r="L159" s="30"/>
      <c r="M159" s="29" t="s">
        <v>54</v>
      </c>
      <c r="N159" s="29" t="s">
        <v>33</v>
      </c>
      <c r="O159" s="29" t="s">
        <v>100</v>
      </c>
      <c r="P159" s="1" t="str">
        <f aca="false">_xlfn.CONCAT(D159,"/",E159)</f>
        <v>2014/2</v>
      </c>
    </row>
    <row r="160" customFormat="false" ht="15.8" hidden="true" customHeight="false" outlineLevel="0" collapsed="false">
      <c r="A160" s="29" t="s">
        <v>704</v>
      </c>
      <c r="B160" s="29" t="s">
        <v>705</v>
      </c>
      <c r="C160" s="30" t="s">
        <v>706</v>
      </c>
      <c r="D160" s="30" t="s">
        <v>174</v>
      </c>
      <c r="E160" s="30" t="s">
        <v>33</v>
      </c>
      <c r="F160" s="30" t="s">
        <v>59</v>
      </c>
      <c r="G160" s="30" t="s">
        <v>368</v>
      </c>
      <c r="H160" s="30" t="s">
        <v>368</v>
      </c>
      <c r="I160" s="30" t="s">
        <v>139</v>
      </c>
      <c r="J160" s="30" t="s">
        <v>62</v>
      </c>
      <c r="K160" s="30" t="s">
        <v>140</v>
      </c>
      <c r="L160" s="30"/>
      <c r="M160" s="29" t="s">
        <v>54</v>
      </c>
      <c r="N160" s="29" t="s">
        <v>47</v>
      </c>
      <c r="O160" s="29" t="s">
        <v>176</v>
      </c>
      <c r="P160" s="1" t="str">
        <f aca="false">_xlfn.CONCAT(D160,"/",E160)</f>
        <v>2016/2</v>
      </c>
    </row>
    <row r="161" customFormat="false" ht="15.8" hidden="true" customHeight="false" outlineLevel="0" collapsed="false">
      <c r="A161" s="29" t="s">
        <v>707</v>
      </c>
      <c r="B161" s="29" t="s">
        <v>705</v>
      </c>
      <c r="C161" s="30" t="s">
        <v>706</v>
      </c>
      <c r="D161" s="30" t="s">
        <v>54</v>
      </c>
      <c r="E161" s="30" t="s">
        <v>47</v>
      </c>
      <c r="F161" s="30" t="s">
        <v>59</v>
      </c>
      <c r="G161" s="30" t="s">
        <v>708</v>
      </c>
      <c r="H161" s="30" t="s">
        <v>708</v>
      </c>
      <c r="I161" s="30" t="s">
        <v>73</v>
      </c>
      <c r="J161" s="30" t="s">
        <v>62</v>
      </c>
      <c r="K161" s="30" t="s">
        <v>74</v>
      </c>
      <c r="L161" s="30"/>
      <c r="M161" s="29" t="s">
        <v>54</v>
      </c>
      <c r="N161" s="29" t="s">
        <v>33</v>
      </c>
      <c r="O161" s="29" t="s">
        <v>75</v>
      </c>
      <c r="P161" s="1" t="str">
        <f aca="false">_xlfn.CONCAT(D161,"/",E161)</f>
        <v>2017/1</v>
      </c>
    </row>
    <row r="162" customFormat="false" ht="15.8" hidden="true" customHeight="false" outlineLevel="0" collapsed="false">
      <c r="A162" s="29" t="s">
        <v>709</v>
      </c>
      <c r="B162" s="29" t="s">
        <v>710</v>
      </c>
      <c r="C162" s="30" t="s">
        <v>711</v>
      </c>
      <c r="D162" s="30" t="s">
        <v>114</v>
      </c>
      <c r="E162" s="30" t="s">
        <v>33</v>
      </c>
      <c r="F162" s="30" t="s">
        <v>34</v>
      </c>
      <c r="G162" s="30" t="s">
        <v>166</v>
      </c>
      <c r="H162" s="30" t="s">
        <v>166</v>
      </c>
      <c r="I162" s="30" t="s">
        <v>267</v>
      </c>
      <c r="J162" s="30" t="s">
        <v>268</v>
      </c>
      <c r="K162" s="30" t="s">
        <v>712</v>
      </c>
      <c r="L162" s="30"/>
      <c r="M162" s="29" t="s">
        <v>270</v>
      </c>
      <c r="N162" s="29" t="s">
        <v>47</v>
      </c>
      <c r="O162" s="29" t="s">
        <v>451</v>
      </c>
      <c r="P162" s="1" t="str">
        <f aca="false">_xlfn.CONCAT(D162,"/",E162)</f>
        <v>2018/2</v>
      </c>
    </row>
    <row r="163" customFormat="false" ht="15.8" hidden="true" customHeight="false" outlineLevel="0" collapsed="false">
      <c r="A163" s="29" t="s">
        <v>713</v>
      </c>
      <c r="B163" s="29" t="s">
        <v>714</v>
      </c>
      <c r="C163" s="30" t="s">
        <v>715</v>
      </c>
      <c r="D163" s="30" t="s">
        <v>99</v>
      </c>
      <c r="E163" s="30" t="s">
        <v>33</v>
      </c>
      <c r="F163" s="30" t="s">
        <v>59</v>
      </c>
      <c r="G163" s="30" t="s">
        <v>438</v>
      </c>
      <c r="H163" s="30" t="s">
        <v>438</v>
      </c>
      <c r="I163" s="30" t="s">
        <v>160</v>
      </c>
      <c r="J163" s="30" t="s">
        <v>62</v>
      </c>
      <c r="K163" s="30" t="s">
        <v>161</v>
      </c>
      <c r="L163" s="30"/>
      <c r="M163" s="29" t="s">
        <v>99</v>
      </c>
      <c r="N163" s="29" t="s">
        <v>33</v>
      </c>
      <c r="O163" s="29" t="s">
        <v>162</v>
      </c>
      <c r="P163" s="1" t="str">
        <f aca="false">_xlfn.CONCAT(D163,"/",E163)</f>
        <v>2015/2</v>
      </c>
    </row>
    <row r="164" customFormat="false" ht="15.8" hidden="true" customHeight="false" outlineLevel="0" collapsed="false">
      <c r="A164" s="29" t="s">
        <v>716</v>
      </c>
      <c r="B164" s="29" t="s">
        <v>717</v>
      </c>
      <c r="C164" s="30" t="s">
        <v>718</v>
      </c>
      <c r="D164" s="30" t="s">
        <v>46</v>
      </c>
      <c r="E164" s="30" t="s">
        <v>33</v>
      </c>
      <c r="F164" s="30" t="s">
        <v>48</v>
      </c>
      <c r="G164" s="30" t="s">
        <v>96</v>
      </c>
      <c r="H164" s="30" t="s">
        <v>96</v>
      </c>
      <c r="I164" s="30" t="s">
        <v>73</v>
      </c>
      <c r="J164" s="30" t="s">
        <v>51</v>
      </c>
      <c r="K164" s="30" t="s">
        <v>153</v>
      </c>
      <c r="L164" s="30" t="s">
        <v>154</v>
      </c>
      <c r="M164" s="29" t="s">
        <v>54</v>
      </c>
      <c r="N164" s="29" t="s">
        <v>47</v>
      </c>
      <c r="O164" s="29" t="s">
        <v>333</v>
      </c>
      <c r="P164" s="1" t="str">
        <f aca="false">_xlfn.CONCAT(D164,"/",E164)</f>
        <v>2014/2</v>
      </c>
    </row>
    <row r="165" customFormat="false" ht="15.8" hidden="true" customHeight="false" outlineLevel="0" collapsed="false">
      <c r="A165" s="29" t="s">
        <v>719</v>
      </c>
      <c r="B165" s="29" t="s">
        <v>720</v>
      </c>
      <c r="C165" s="30" t="s">
        <v>721</v>
      </c>
      <c r="D165" s="30" t="s">
        <v>46</v>
      </c>
      <c r="E165" s="30" t="s">
        <v>33</v>
      </c>
      <c r="F165" s="30" t="s">
        <v>59</v>
      </c>
      <c r="G165" s="30" t="s">
        <v>96</v>
      </c>
      <c r="H165" s="30" t="s">
        <v>96</v>
      </c>
      <c r="I165" s="30" t="s">
        <v>88</v>
      </c>
      <c r="J165" s="30" t="s">
        <v>62</v>
      </c>
      <c r="K165" s="30" t="s">
        <v>257</v>
      </c>
      <c r="L165" s="30"/>
      <c r="M165" s="29" t="s">
        <v>54</v>
      </c>
      <c r="N165" s="29" t="s">
        <v>33</v>
      </c>
      <c r="O165" s="29" t="s">
        <v>92</v>
      </c>
      <c r="P165" s="1" t="str">
        <f aca="false">_xlfn.CONCAT(D165,"/",E165)</f>
        <v>2014/2</v>
      </c>
    </row>
    <row r="166" customFormat="false" ht="15.8" hidden="true" customHeight="false" outlineLevel="0" collapsed="false">
      <c r="A166" s="29" t="s">
        <v>722</v>
      </c>
      <c r="B166" s="29" t="s">
        <v>723</v>
      </c>
      <c r="C166" s="30" t="s">
        <v>724</v>
      </c>
      <c r="D166" s="30" t="s">
        <v>32</v>
      </c>
      <c r="E166" s="30" t="s">
        <v>33</v>
      </c>
      <c r="F166" s="30" t="s">
        <v>34</v>
      </c>
      <c r="G166" s="30" t="s">
        <v>725</v>
      </c>
      <c r="H166" s="30" t="s">
        <v>725</v>
      </c>
      <c r="I166" s="30" t="s">
        <v>267</v>
      </c>
      <c r="J166" s="30" t="s">
        <v>268</v>
      </c>
      <c r="K166" s="30" t="s">
        <v>726</v>
      </c>
      <c r="L166" s="30"/>
      <c r="M166" s="29" t="s">
        <v>270</v>
      </c>
      <c r="N166" s="29" t="s">
        <v>47</v>
      </c>
      <c r="O166" s="29" t="s">
        <v>727</v>
      </c>
      <c r="P166" s="1" t="str">
        <f aca="false">_xlfn.CONCAT(D166,"/",E166)</f>
        <v>2019/2</v>
      </c>
    </row>
    <row r="167" customFormat="false" ht="15.8" hidden="true" customHeight="false" outlineLevel="0" collapsed="false">
      <c r="A167" s="29" t="s">
        <v>728</v>
      </c>
      <c r="B167" s="29" t="s">
        <v>729</v>
      </c>
      <c r="C167" s="30" t="s">
        <v>730</v>
      </c>
      <c r="D167" s="30" t="s">
        <v>64</v>
      </c>
      <c r="E167" s="30" t="s">
        <v>47</v>
      </c>
      <c r="F167" s="30" t="s">
        <v>59</v>
      </c>
      <c r="G167" s="30" t="s">
        <v>223</v>
      </c>
      <c r="H167" s="30" t="s">
        <v>223</v>
      </c>
      <c r="I167" s="30" t="s">
        <v>97</v>
      </c>
      <c r="J167" s="30" t="s">
        <v>62</v>
      </c>
      <c r="K167" s="30" t="s">
        <v>410</v>
      </c>
      <c r="L167" s="30"/>
      <c r="M167" s="29" t="s">
        <v>99</v>
      </c>
      <c r="N167" s="29" t="s">
        <v>33</v>
      </c>
      <c r="O167" s="29" t="s">
        <v>100</v>
      </c>
      <c r="P167" s="1" t="str">
        <f aca="false">_xlfn.CONCAT(D167,"/",E167)</f>
        <v>2012/1</v>
      </c>
    </row>
    <row r="168" customFormat="false" ht="15.8" hidden="true" customHeight="false" outlineLevel="0" collapsed="false">
      <c r="A168" s="29" t="s">
        <v>731</v>
      </c>
      <c r="B168" s="29" t="s">
        <v>732</v>
      </c>
      <c r="C168" s="30" t="s">
        <v>733</v>
      </c>
      <c r="D168" s="30" t="s">
        <v>58</v>
      </c>
      <c r="E168" s="30" t="s">
        <v>47</v>
      </c>
      <c r="F168" s="30" t="s">
        <v>59</v>
      </c>
      <c r="G168" s="30" t="s">
        <v>60</v>
      </c>
      <c r="H168" s="30" t="s">
        <v>60</v>
      </c>
      <c r="I168" s="30" t="s">
        <v>41</v>
      </c>
      <c r="J168" s="30" t="s">
        <v>62</v>
      </c>
      <c r="K168" s="30" t="s">
        <v>324</v>
      </c>
      <c r="L168" s="30"/>
      <c r="M168" s="29" t="s">
        <v>58</v>
      </c>
      <c r="N168" s="29" t="s">
        <v>47</v>
      </c>
      <c r="O168" s="29" t="s">
        <v>325</v>
      </c>
      <c r="P168" s="1" t="str">
        <f aca="false">_xlfn.CONCAT(D168,"/",E168)</f>
        <v>2011/1</v>
      </c>
    </row>
    <row r="169" customFormat="false" ht="15.8" hidden="true" customHeight="false" outlineLevel="0" collapsed="false">
      <c r="A169" s="29" t="s">
        <v>734</v>
      </c>
      <c r="B169" s="29" t="s">
        <v>735</v>
      </c>
      <c r="C169" s="30" t="s">
        <v>736</v>
      </c>
      <c r="D169" s="30" t="s">
        <v>32</v>
      </c>
      <c r="E169" s="30" t="s">
        <v>33</v>
      </c>
      <c r="F169" s="30" t="s">
        <v>105</v>
      </c>
      <c r="G169" s="30" t="s">
        <v>737</v>
      </c>
      <c r="H169" s="30" t="s">
        <v>737</v>
      </c>
      <c r="I169" s="30" t="s">
        <v>36</v>
      </c>
      <c r="J169" s="30" t="s">
        <v>108</v>
      </c>
      <c r="K169" s="30" t="s">
        <v>191</v>
      </c>
      <c r="L169" s="30"/>
      <c r="M169" s="29" t="s">
        <v>32</v>
      </c>
      <c r="N169" s="29" t="s">
        <v>33</v>
      </c>
      <c r="O169" s="29" t="s">
        <v>39</v>
      </c>
      <c r="P169" s="1" t="str">
        <f aca="false">_xlfn.CONCAT(D169,"/",E169)</f>
        <v>2019/2</v>
      </c>
    </row>
    <row r="170" customFormat="false" ht="15.8" hidden="true" customHeight="false" outlineLevel="0" collapsed="false">
      <c r="A170" s="29" t="s">
        <v>738</v>
      </c>
      <c r="B170" s="29" t="s">
        <v>739</v>
      </c>
      <c r="C170" s="30" t="s">
        <v>740</v>
      </c>
      <c r="D170" s="30" t="s">
        <v>86</v>
      </c>
      <c r="E170" s="30" t="s">
        <v>33</v>
      </c>
      <c r="F170" s="30" t="s">
        <v>48</v>
      </c>
      <c r="G170" s="30" t="s">
        <v>203</v>
      </c>
      <c r="H170" s="30" t="s">
        <v>203</v>
      </c>
      <c r="I170" s="30" t="s">
        <v>88</v>
      </c>
      <c r="J170" s="30" t="s">
        <v>51</v>
      </c>
      <c r="K170" s="30" t="s">
        <v>89</v>
      </c>
      <c r="L170" s="30" t="s">
        <v>90</v>
      </c>
      <c r="M170" s="29" t="s">
        <v>46</v>
      </c>
      <c r="N170" s="29" t="s">
        <v>91</v>
      </c>
      <c r="O170" s="29" t="s">
        <v>92</v>
      </c>
      <c r="P170" s="1" t="str">
        <f aca="false">_xlfn.CONCAT(D170,"/",E170)</f>
        <v>2013/2</v>
      </c>
    </row>
    <row r="171" customFormat="false" ht="15.8" hidden="true" customHeight="false" outlineLevel="0" collapsed="false">
      <c r="A171" s="29" t="s">
        <v>741</v>
      </c>
      <c r="B171" s="29" t="s">
        <v>742</v>
      </c>
      <c r="C171" s="30" t="s">
        <v>743</v>
      </c>
      <c r="D171" s="30" t="s">
        <v>64</v>
      </c>
      <c r="E171" s="30" t="s">
        <v>47</v>
      </c>
      <c r="F171" s="30" t="s">
        <v>232</v>
      </c>
      <c r="G171" s="30" t="s">
        <v>583</v>
      </c>
      <c r="H171" s="30" t="s">
        <v>583</v>
      </c>
      <c r="I171" s="30" t="s">
        <v>80</v>
      </c>
      <c r="J171" s="30" t="s">
        <v>233</v>
      </c>
      <c r="K171" s="30" t="s">
        <v>744</v>
      </c>
      <c r="L171" s="30"/>
      <c r="M171" s="29" t="s">
        <v>64</v>
      </c>
      <c r="N171" s="29" t="s">
        <v>47</v>
      </c>
      <c r="O171" s="29" t="s">
        <v>225</v>
      </c>
      <c r="P171" s="1" t="str">
        <f aca="false">_xlfn.CONCAT(D171,"/",E171)</f>
        <v>2012/1</v>
      </c>
    </row>
    <row r="172" customFormat="false" ht="15.8" hidden="true" customHeight="false" outlineLevel="0" collapsed="false">
      <c r="A172" s="29" t="s">
        <v>745</v>
      </c>
      <c r="B172" s="29" t="s">
        <v>746</v>
      </c>
      <c r="C172" s="30" t="s">
        <v>747</v>
      </c>
      <c r="D172" s="30" t="s">
        <v>114</v>
      </c>
      <c r="E172" s="30" t="s">
        <v>47</v>
      </c>
      <c r="F172" s="30" t="s">
        <v>34</v>
      </c>
      <c r="G172" s="30" t="s">
        <v>115</v>
      </c>
      <c r="H172" s="30" t="s">
        <v>115</v>
      </c>
      <c r="I172" s="30" t="s">
        <v>267</v>
      </c>
      <c r="J172" s="30" t="s">
        <v>268</v>
      </c>
      <c r="K172" s="30" t="s">
        <v>269</v>
      </c>
      <c r="L172" s="30"/>
      <c r="M172" s="29" t="s">
        <v>270</v>
      </c>
      <c r="N172" s="29" t="s">
        <v>47</v>
      </c>
      <c r="O172" s="29" t="s">
        <v>500</v>
      </c>
      <c r="P172" s="1" t="str">
        <f aca="false">_xlfn.CONCAT(D172,"/",E172)</f>
        <v>2018/1</v>
      </c>
    </row>
    <row r="173" customFormat="false" ht="15.8" hidden="true" customHeight="false" outlineLevel="0" collapsed="false">
      <c r="A173" s="29" t="s">
        <v>748</v>
      </c>
      <c r="B173" s="29" t="s">
        <v>749</v>
      </c>
      <c r="C173" s="30" t="s">
        <v>750</v>
      </c>
      <c r="D173" s="30" t="s">
        <v>174</v>
      </c>
      <c r="E173" s="30" t="s">
        <v>47</v>
      </c>
      <c r="F173" s="30" t="s">
        <v>48</v>
      </c>
      <c r="G173" s="30" t="s">
        <v>175</v>
      </c>
      <c r="H173" s="30" t="s">
        <v>175</v>
      </c>
      <c r="I173" s="30" t="s">
        <v>167</v>
      </c>
      <c r="J173" s="30" t="s">
        <v>51</v>
      </c>
      <c r="K173" s="30" t="s">
        <v>282</v>
      </c>
      <c r="L173" s="30" t="s">
        <v>283</v>
      </c>
      <c r="M173" s="29" t="s">
        <v>114</v>
      </c>
      <c r="N173" s="29" t="s">
        <v>33</v>
      </c>
      <c r="O173" s="29" t="s">
        <v>751</v>
      </c>
      <c r="P173" s="1" t="str">
        <f aca="false">_xlfn.CONCAT(D173,"/",E173)</f>
        <v>2016/1</v>
      </c>
    </row>
    <row r="174" customFormat="false" ht="15.8" hidden="true" customHeight="false" outlineLevel="0" collapsed="false">
      <c r="A174" s="29" t="s">
        <v>752</v>
      </c>
      <c r="B174" s="29" t="s">
        <v>753</v>
      </c>
      <c r="C174" s="30" t="s">
        <v>754</v>
      </c>
      <c r="D174" s="30" t="s">
        <v>54</v>
      </c>
      <c r="E174" s="30" t="s">
        <v>47</v>
      </c>
      <c r="F174" s="30" t="s">
        <v>59</v>
      </c>
      <c r="G174" s="30" t="s">
        <v>72</v>
      </c>
      <c r="H174" s="30" t="s">
        <v>72</v>
      </c>
      <c r="I174" s="30" t="s">
        <v>50</v>
      </c>
      <c r="J174" s="30" t="s">
        <v>62</v>
      </c>
      <c r="K174" s="30" t="s">
        <v>213</v>
      </c>
      <c r="L174" s="30"/>
      <c r="M174" s="29" t="s">
        <v>114</v>
      </c>
      <c r="N174" s="29" t="s">
        <v>47</v>
      </c>
      <c r="O174" s="29" t="s">
        <v>53</v>
      </c>
      <c r="P174" s="1" t="str">
        <f aca="false">_xlfn.CONCAT(D174,"/",E174)</f>
        <v>2017/1</v>
      </c>
    </row>
    <row r="175" customFormat="false" ht="15.8" hidden="true" customHeight="false" outlineLevel="0" collapsed="false">
      <c r="A175" s="29" t="s">
        <v>755</v>
      </c>
      <c r="B175" s="29" t="s">
        <v>756</v>
      </c>
      <c r="C175" s="30" t="s">
        <v>757</v>
      </c>
      <c r="D175" s="30" t="s">
        <v>58</v>
      </c>
      <c r="E175" s="30" t="s">
        <v>47</v>
      </c>
      <c r="F175" s="30" t="s">
        <v>48</v>
      </c>
      <c r="G175" s="30" t="s">
        <v>758</v>
      </c>
      <c r="H175" s="30" t="s">
        <v>758</v>
      </c>
      <c r="I175" s="30" t="s">
        <v>61</v>
      </c>
      <c r="J175" s="30" t="s">
        <v>51</v>
      </c>
      <c r="K175" s="30" t="s">
        <v>350</v>
      </c>
      <c r="L175" s="30" t="s">
        <v>65</v>
      </c>
      <c r="M175" s="29" t="s">
        <v>64</v>
      </c>
      <c r="N175" s="29" t="s">
        <v>33</v>
      </c>
      <c r="O175" s="29" t="s">
        <v>351</v>
      </c>
      <c r="P175" s="1" t="str">
        <f aca="false">_xlfn.CONCAT(D175,"/",E175)</f>
        <v>2011/1</v>
      </c>
    </row>
    <row r="176" customFormat="false" ht="15.8" hidden="true" customHeight="false" outlineLevel="0" collapsed="false">
      <c r="A176" s="29" t="s">
        <v>759</v>
      </c>
      <c r="B176" s="29" t="s">
        <v>760</v>
      </c>
      <c r="C176" s="30" t="s">
        <v>761</v>
      </c>
      <c r="D176" s="30" t="s">
        <v>54</v>
      </c>
      <c r="E176" s="30" t="s">
        <v>47</v>
      </c>
      <c r="F176" s="30" t="s">
        <v>59</v>
      </c>
      <c r="G176" s="30" t="s">
        <v>72</v>
      </c>
      <c r="H176" s="30" t="s">
        <v>72</v>
      </c>
      <c r="I176" s="30" t="s">
        <v>50</v>
      </c>
      <c r="J176" s="30" t="s">
        <v>62</v>
      </c>
      <c r="K176" s="30" t="s">
        <v>213</v>
      </c>
      <c r="L176" s="30"/>
      <c r="M176" s="29" t="s">
        <v>114</v>
      </c>
      <c r="N176" s="29" t="s">
        <v>47</v>
      </c>
      <c r="O176" s="29" t="s">
        <v>53</v>
      </c>
      <c r="P176" s="1" t="str">
        <f aca="false">_xlfn.CONCAT(D176,"/",E176)</f>
        <v>2017/1</v>
      </c>
    </row>
    <row r="177" customFormat="false" ht="15.8" hidden="true" customHeight="false" outlineLevel="0" collapsed="false">
      <c r="A177" s="29" t="s">
        <v>762</v>
      </c>
      <c r="B177" s="29" t="s">
        <v>763</v>
      </c>
      <c r="C177" s="30" t="s">
        <v>764</v>
      </c>
      <c r="D177" s="30" t="s">
        <v>32</v>
      </c>
      <c r="E177" s="30" t="s">
        <v>33</v>
      </c>
      <c r="F177" s="30" t="s">
        <v>105</v>
      </c>
      <c r="G177" s="30" t="s">
        <v>765</v>
      </c>
      <c r="H177" s="30" t="s">
        <v>765</v>
      </c>
      <c r="I177" s="30" t="s">
        <v>36</v>
      </c>
      <c r="J177" s="30" t="s">
        <v>108</v>
      </c>
      <c r="K177" s="30" t="s">
        <v>191</v>
      </c>
      <c r="L177" s="30"/>
      <c r="M177" s="29" t="s">
        <v>32</v>
      </c>
      <c r="N177" s="29" t="s">
        <v>33</v>
      </c>
      <c r="O177" s="29" t="s">
        <v>39</v>
      </c>
      <c r="P177" s="1" t="str">
        <f aca="false">_xlfn.CONCAT(D177,"/",E177)</f>
        <v>2019/2</v>
      </c>
    </row>
    <row r="178" customFormat="false" ht="15.8" hidden="true" customHeight="false" outlineLevel="0" collapsed="false">
      <c r="A178" s="29" t="s">
        <v>766</v>
      </c>
      <c r="B178" s="29" t="s">
        <v>767</v>
      </c>
      <c r="C178" s="30" t="s">
        <v>768</v>
      </c>
      <c r="D178" s="30" t="s">
        <v>270</v>
      </c>
      <c r="E178" s="30" t="s">
        <v>47</v>
      </c>
      <c r="F178" s="30" t="s">
        <v>34</v>
      </c>
      <c r="G178" s="30" t="s">
        <v>551</v>
      </c>
      <c r="H178" s="30" t="s">
        <v>551</v>
      </c>
      <c r="I178" s="30" t="s">
        <v>267</v>
      </c>
      <c r="J178" s="30" t="s">
        <v>268</v>
      </c>
      <c r="K178" s="30" t="s">
        <v>552</v>
      </c>
      <c r="L178" s="30"/>
      <c r="M178" s="29" t="s">
        <v>270</v>
      </c>
      <c r="N178" s="29" t="s">
        <v>47</v>
      </c>
      <c r="O178" s="29" t="s">
        <v>374</v>
      </c>
      <c r="P178" s="1" t="str">
        <f aca="false">_xlfn.CONCAT(D178,"/",E178)</f>
        <v>2020/1</v>
      </c>
    </row>
    <row r="179" customFormat="false" ht="15.8" hidden="true" customHeight="false" outlineLevel="0" collapsed="false">
      <c r="A179" s="29" t="s">
        <v>769</v>
      </c>
      <c r="B179" s="29" t="s">
        <v>770</v>
      </c>
      <c r="C179" s="30" t="s">
        <v>771</v>
      </c>
      <c r="D179" s="30" t="s">
        <v>32</v>
      </c>
      <c r="E179" s="30" t="s">
        <v>47</v>
      </c>
      <c r="F179" s="30" t="s">
        <v>59</v>
      </c>
      <c r="G179" s="30" t="s">
        <v>262</v>
      </c>
      <c r="H179" s="30" t="s">
        <v>262</v>
      </c>
      <c r="I179" s="30" t="s">
        <v>107</v>
      </c>
      <c r="J179" s="30" t="s">
        <v>62</v>
      </c>
      <c r="K179" s="30" t="s">
        <v>239</v>
      </c>
      <c r="L179" s="30"/>
      <c r="M179" s="29" t="s">
        <v>32</v>
      </c>
      <c r="N179" s="29" t="s">
        <v>33</v>
      </c>
      <c r="O179" s="29" t="s">
        <v>110</v>
      </c>
      <c r="P179" s="1" t="str">
        <f aca="false">_xlfn.CONCAT(D179,"/",E179)</f>
        <v>2019/1</v>
      </c>
    </row>
    <row r="180" customFormat="false" ht="15.8" hidden="true" customHeight="false" outlineLevel="0" collapsed="false">
      <c r="A180" s="29" t="s">
        <v>772</v>
      </c>
      <c r="B180" s="29" t="s">
        <v>773</v>
      </c>
      <c r="C180" s="30" t="s">
        <v>774</v>
      </c>
      <c r="D180" s="30" t="s">
        <v>114</v>
      </c>
      <c r="E180" s="30" t="s">
        <v>33</v>
      </c>
      <c r="F180" s="30" t="s">
        <v>59</v>
      </c>
      <c r="G180" s="30" t="s">
        <v>449</v>
      </c>
      <c r="H180" s="30" t="s">
        <v>449</v>
      </c>
      <c r="I180" s="30" t="s">
        <v>167</v>
      </c>
      <c r="J180" s="30" t="s">
        <v>62</v>
      </c>
      <c r="K180" s="30" t="s">
        <v>168</v>
      </c>
      <c r="L180" s="30"/>
      <c r="M180" s="29" t="s">
        <v>114</v>
      </c>
      <c r="N180" s="29" t="s">
        <v>33</v>
      </c>
      <c r="O180" s="29" t="s">
        <v>169</v>
      </c>
      <c r="P180" s="1" t="str">
        <f aca="false">_xlfn.CONCAT(D180,"/",E180)</f>
        <v>2018/2</v>
      </c>
    </row>
    <row r="181" customFormat="false" ht="15.8" hidden="true" customHeight="false" outlineLevel="0" collapsed="false">
      <c r="A181" s="29" t="s">
        <v>775</v>
      </c>
      <c r="B181" s="29" t="s">
        <v>776</v>
      </c>
      <c r="C181" s="30" t="s">
        <v>777</v>
      </c>
      <c r="D181" s="30" t="s">
        <v>58</v>
      </c>
      <c r="E181" s="30" t="s">
        <v>33</v>
      </c>
      <c r="F181" s="30" t="s">
        <v>59</v>
      </c>
      <c r="G181" s="30" t="s">
        <v>79</v>
      </c>
      <c r="H181" s="30" t="s">
        <v>79</v>
      </c>
      <c r="I181" s="30" t="s">
        <v>121</v>
      </c>
      <c r="J181" s="30" t="s">
        <v>62</v>
      </c>
      <c r="K181" s="30" t="s">
        <v>202</v>
      </c>
      <c r="L181" s="30"/>
      <c r="M181" s="29" t="s">
        <v>86</v>
      </c>
      <c r="N181" s="29" t="s">
        <v>47</v>
      </c>
      <c r="O181" s="29" t="s">
        <v>203</v>
      </c>
      <c r="P181" s="1" t="str">
        <f aca="false">_xlfn.CONCAT(D181,"/",E181)</f>
        <v>2011/2</v>
      </c>
    </row>
    <row r="182" customFormat="false" ht="15.8" hidden="true" customHeight="false" outlineLevel="0" collapsed="false">
      <c r="A182" s="29" t="s">
        <v>778</v>
      </c>
      <c r="B182" s="29" t="s">
        <v>779</v>
      </c>
      <c r="C182" s="30" t="s">
        <v>780</v>
      </c>
      <c r="D182" s="30" t="s">
        <v>174</v>
      </c>
      <c r="E182" s="30" t="s">
        <v>47</v>
      </c>
      <c r="F182" s="30" t="s">
        <v>105</v>
      </c>
      <c r="G182" s="30" t="s">
        <v>175</v>
      </c>
      <c r="H182" s="30" t="s">
        <v>175</v>
      </c>
      <c r="I182" s="30" t="s">
        <v>198</v>
      </c>
      <c r="J182" s="30" t="s">
        <v>108</v>
      </c>
      <c r="K182" s="30" t="s">
        <v>781</v>
      </c>
      <c r="L182" s="30"/>
      <c r="M182" s="29" t="s">
        <v>174</v>
      </c>
      <c r="N182" s="29" t="s">
        <v>47</v>
      </c>
      <c r="O182" s="29" t="s">
        <v>289</v>
      </c>
      <c r="P182" s="1" t="str">
        <f aca="false">_xlfn.CONCAT(D182,"/",E182)</f>
        <v>2016/1</v>
      </c>
    </row>
    <row r="183" customFormat="false" ht="15.8" hidden="true" customHeight="false" outlineLevel="0" collapsed="false">
      <c r="A183" s="29" t="s">
        <v>782</v>
      </c>
      <c r="B183" s="29" t="s">
        <v>783</v>
      </c>
      <c r="C183" s="30" t="s">
        <v>784</v>
      </c>
      <c r="D183" s="30" t="s">
        <v>174</v>
      </c>
      <c r="E183" s="30" t="s">
        <v>47</v>
      </c>
      <c r="F183" s="30" t="s">
        <v>59</v>
      </c>
      <c r="G183" s="30" t="s">
        <v>175</v>
      </c>
      <c r="H183" s="30" t="s">
        <v>175</v>
      </c>
      <c r="I183" s="30" t="s">
        <v>198</v>
      </c>
      <c r="J183" s="30" t="s">
        <v>62</v>
      </c>
      <c r="K183" s="30" t="s">
        <v>338</v>
      </c>
      <c r="L183" s="30"/>
      <c r="M183" s="29" t="s">
        <v>174</v>
      </c>
      <c r="N183" s="29" t="s">
        <v>33</v>
      </c>
      <c r="O183" s="29" t="s">
        <v>289</v>
      </c>
      <c r="P183" s="1" t="str">
        <f aca="false">_xlfn.CONCAT(D183,"/",E183)</f>
        <v>2016/1</v>
      </c>
    </row>
    <row r="184" customFormat="false" ht="15.8" hidden="true" customHeight="false" outlineLevel="0" collapsed="false">
      <c r="A184" s="29" t="s">
        <v>785</v>
      </c>
      <c r="B184" s="29" t="s">
        <v>786</v>
      </c>
      <c r="C184" s="30" t="s">
        <v>787</v>
      </c>
      <c r="D184" s="30" t="s">
        <v>32</v>
      </c>
      <c r="E184" s="30" t="s">
        <v>33</v>
      </c>
      <c r="F184" s="30" t="s">
        <v>105</v>
      </c>
      <c r="G184" s="30" t="s">
        <v>35</v>
      </c>
      <c r="H184" s="30" t="s">
        <v>35</v>
      </c>
      <c r="I184" s="30" t="s">
        <v>36</v>
      </c>
      <c r="J184" s="30" t="s">
        <v>108</v>
      </c>
      <c r="K184" s="30" t="s">
        <v>191</v>
      </c>
      <c r="L184" s="30"/>
      <c r="M184" s="29" t="s">
        <v>32</v>
      </c>
      <c r="N184" s="29" t="s">
        <v>33</v>
      </c>
      <c r="O184" s="29" t="s">
        <v>39</v>
      </c>
      <c r="P184" s="1" t="str">
        <f aca="false">_xlfn.CONCAT(D184,"/",E184)</f>
        <v>2019/2</v>
      </c>
    </row>
    <row r="185" customFormat="false" ht="15.8" hidden="true" customHeight="false" outlineLevel="0" collapsed="false">
      <c r="A185" s="29" t="s">
        <v>788</v>
      </c>
      <c r="B185" s="29" t="s">
        <v>789</v>
      </c>
      <c r="C185" s="30" t="s">
        <v>790</v>
      </c>
      <c r="D185" s="30" t="s">
        <v>114</v>
      </c>
      <c r="E185" s="30" t="s">
        <v>33</v>
      </c>
      <c r="F185" s="30" t="s">
        <v>105</v>
      </c>
      <c r="G185" s="30" t="s">
        <v>166</v>
      </c>
      <c r="H185" s="30" t="s">
        <v>166</v>
      </c>
      <c r="I185" s="30" t="s">
        <v>504</v>
      </c>
      <c r="J185" s="30" t="s">
        <v>108</v>
      </c>
      <c r="K185" s="30" t="s">
        <v>791</v>
      </c>
      <c r="L185" s="30"/>
      <c r="M185" s="29" t="s">
        <v>114</v>
      </c>
      <c r="N185" s="29" t="s">
        <v>33</v>
      </c>
      <c r="O185" s="29"/>
      <c r="P185" s="1" t="str">
        <f aca="false">_xlfn.CONCAT(D185,"/",E185)</f>
        <v>2018/2</v>
      </c>
    </row>
    <row r="186" customFormat="false" ht="15.8" hidden="true" customHeight="false" outlineLevel="0" collapsed="false">
      <c r="A186" s="29" t="s">
        <v>792</v>
      </c>
      <c r="B186" s="29" t="s">
        <v>793</v>
      </c>
      <c r="C186" s="30" t="s">
        <v>794</v>
      </c>
      <c r="D186" s="30" t="s">
        <v>54</v>
      </c>
      <c r="E186" s="30" t="s">
        <v>47</v>
      </c>
      <c r="F186" s="30" t="s">
        <v>59</v>
      </c>
      <c r="G186" s="30" t="s">
        <v>72</v>
      </c>
      <c r="H186" s="30" t="s">
        <v>72</v>
      </c>
      <c r="I186" s="30" t="s">
        <v>73</v>
      </c>
      <c r="J186" s="30" t="s">
        <v>62</v>
      </c>
      <c r="K186" s="30" t="s">
        <v>74</v>
      </c>
      <c r="L186" s="30"/>
      <c r="M186" s="29" t="s">
        <v>54</v>
      </c>
      <c r="N186" s="29" t="s">
        <v>33</v>
      </c>
      <c r="O186" s="29" t="s">
        <v>75</v>
      </c>
      <c r="P186" s="1" t="str">
        <f aca="false">_xlfn.CONCAT(D186,"/",E186)</f>
        <v>2017/1</v>
      </c>
    </row>
    <row r="187" customFormat="false" ht="15.8" hidden="true" customHeight="false" outlineLevel="0" collapsed="false">
      <c r="A187" s="29" t="s">
        <v>795</v>
      </c>
      <c r="B187" s="29" t="s">
        <v>793</v>
      </c>
      <c r="C187" s="30" t="s">
        <v>794</v>
      </c>
      <c r="D187" s="30" t="s">
        <v>174</v>
      </c>
      <c r="E187" s="30" t="s">
        <v>47</v>
      </c>
      <c r="F187" s="30" t="s">
        <v>59</v>
      </c>
      <c r="G187" s="30" t="s">
        <v>175</v>
      </c>
      <c r="H187" s="30" t="s">
        <v>175</v>
      </c>
      <c r="I187" s="30" t="s">
        <v>198</v>
      </c>
      <c r="J187" s="30" t="s">
        <v>62</v>
      </c>
      <c r="K187" s="30" t="s">
        <v>288</v>
      </c>
      <c r="L187" s="30"/>
      <c r="M187" s="29" t="s">
        <v>174</v>
      </c>
      <c r="N187" s="29" t="s">
        <v>33</v>
      </c>
      <c r="O187" s="29" t="s">
        <v>289</v>
      </c>
      <c r="P187" s="1" t="str">
        <f aca="false">_xlfn.CONCAT(D187,"/",E187)</f>
        <v>2016/1</v>
      </c>
    </row>
    <row r="188" customFormat="false" ht="15.8" hidden="true" customHeight="false" outlineLevel="0" collapsed="false">
      <c r="A188" s="29" t="s">
        <v>796</v>
      </c>
      <c r="B188" s="29" t="s">
        <v>797</v>
      </c>
      <c r="C188" s="30" t="s">
        <v>798</v>
      </c>
      <c r="D188" s="30" t="s">
        <v>54</v>
      </c>
      <c r="E188" s="30" t="s">
        <v>47</v>
      </c>
      <c r="F188" s="30" t="s">
        <v>59</v>
      </c>
      <c r="G188" s="30" t="s">
        <v>72</v>
      </c>
      <c r="H188" s="30" t="s">
        <v>72</v>
      </c>
      <c r="I188" s="30" t="s">
        <v>73</v>
      </c>
      <c r="J188" s="30" t="s">
        <v>62</v>
      </c>
      <c r="K188" s="30" t="s">
        <v>74</v>
      </c>
      <c r="L188" s="30"/>
      <c r="M188" s="29" t="s">
        <v>54</v>
      </c>
      <c r="N188" s="29" t="s">
        <v>33</v>
      </c>
      <c r="O188" s="29" t="s">
        <v>75</v>
      </c>
      <c r="P188" s="1" t="str">
        <f aca="false">_xlfn.CONCAT(D188,"/",E188)</f>
        <v>2017/1</v>
      </c>
    </row>
    <row r="189" customFormat="false" ht="15.8" hidden="true" customHeight="false" outlineLevel="0" collapsed="false">
      <c r="A189" s="29" t="s">
        <v>799</v>
      </c>
      <c r="B189" s="29" t="s">
        <v>800</v>
      </c>
      <c r="C189" s="30" t="s">
        <v>801</v>
      </c>
      <c r="D189" s="30" t="s">
        <v>174</v>
      </c>
      <c r="E189" s="30" t="s">
        <v>47</v>
      </c>
      <c r="F189" s="30" t="s">
        <v>59</v>
      </c>
      <c r="G189" s="30" t="s">
        <v>175</v>
      </c>
      <c r="H189" s="30" t="s">
        <v>175</v>
      </c>
      <c r="I189" s="30" t="s">
        <v>198</v>
      </c>
      <c r="J189" s="30" t="s">
        <v>62</v>
      </c>
      <c r="K189" s="30" t="s">
        <v>338</v>
      </c>
      <c r="L189" s="30"/>
      <c r="M189" s="29" t="s">
        <v>174</v>
      </c>
      <c r="N189" s="29" t="s">
        <v>33</v>
      </c>
      <c r="O189" s="29" t="s">
        <v>289</v>
      </c>
      <c r="P189" s="1" t="str">
        <f aca="false">_xlfn.CONCAT(D189,"/",E189)</f>
        <v>2016/1</v>
      </c>
    </row>
    <row r="190" customFormat="false" ht="15.8" hidden="true" customHeight="false" outlineLevel="0" collapsed="false">
      <c r="A190" s="29" t="s">
        <v>802</v>
      </c>
      <c r="B190" s="29" t="s">
        <v>803</v>
      </c>
      <c r="C190" s="30" t="s">
        <v>804</v>
      </c>
      <c r="D190" s="30" t="s">
        <v>46</v>
      </c>
      <c r="E190" s="30" t="s">
        <v>47</v>
      </c>
      <c r="F190" s="30" t="s">
        <v>48</v>
      </c>
      <c r="G190" s="30" t="s">
        <v>49</v>
      </c>
      <c r="H190" s="30" t="s">
        <v>49</v>
      </c>
      <c r="I190" s="30" t="s">
        <v>160</v>
      </c>
      <c r="J190" s="30" t="s">
        <v>51</v>
      </c>
      <c r="K190" s="30" t="s">
        <v>587</v>
      </c>
      <c r="L190" s="30" t="s">
        <v>162</v>
      </c>
      <c r="M190" s="29" t="s">
        <v>99</v>
      </c>
      <c r="N190" s="29" t="s">
        <v>33</v>
      </c>
      <c r="O190" s="29" t="s">
        <v>805</v>
      </c>
      <c r="P190" s="1" t="str">
        <f aca="false">_xlfn.CONCAT(D190,"/",E190)</f>
        <v>2014/1</v>
      </c>
    </row>
    <row r="191" customFormat="false" ht="15.8" hidden="true" customHeight="false" outlineLevel="0" collapsed="false">
      <c r="A191" s="29" t="s">
        <v>806</v>
      </c>
      <c r="B191" s="29" t="s">
        <v>807</v>
      </c>
      <c r="C191" s="30" t="s">
        <v>808</v>
      </c>
      <c r="D191" s="30" t="s">
        <v>99</v>
      </c>
      <c r="E191" s="30" t="s">
        <v>33</v>
      </c>
      <c r="F191" s="30" t="s">
        <v>105</v>
      </c>
      <c r="G191" s="30" t="s">
        <v>152</v>
      </c>
      <c r="H191" s="30" t="s">
        <v>152</v>
      </c>
      <c r="I191" s="30" t="s">
        <v>160</v>
      </c>
      <c r="J191" s="30" t="s">
        <v>108</v>
      </c>
      <c r="K191" s="30" t="s">
        <v>809</v>
      </c>
      <c r="L191" s="30"/>
      <c r="M191" s="29" t="s">
        <v>99</v>
      </c>
      <c r="N191" s="29" t="s">
        <v>33</v>
      </c>
      <c r="O191" s="29" t="s">
        <v>162</v>
      </c>
      <c r="P191" s="1" t="str">
        <f aca="false">_xlfn.CONCAT(D191,"/",E191)</f>
        <v>2015/2</v>
      </c>
    </row>
    <row r="192" customFormat="false" ht="15.8" hidden="true" customHeight="false" outlineLevel="0" collapsed="false">
      <c r="A192" s="29" t="s">
        <v>810</v>
      </c>
      <c r="B192" s="29" t="s">
        <v>811</v>
      </c>
      <c r="C192" s="30" t="s">
        <v>812</v>
      </c>
      <c r="D192" s="30" t="s">
        <v>270</v>
      </c>
      <c r="E192" s="30" t="s">
        <v>47</v>
      </c>
      <c r="F192" s="30" t="s">
        <v>34</v>
      </c>
      <c r="G192" s="30" t="s">
        <v>579</v>
      </c>
      <c r="H192" s="30" t="s">
        <v>579</v>
      </c>
      <c r="I192" s="30" t="s">
        <v>267</v>
      </c>
      <c r="J192" s="30" t="s">
        <v>268</v>
      </c>
      <c r="K192" s="30" t="s">
        <v>373</v>
      </c>
      <c r="L192" s="30"/>
      <c r="M192" s="29" t="s">
        <v>270</v>
      </c>
      <c r="N192" s="29" t="s">
        <v>47</v>
      </c>
      <c r="O192" s="29" t="s">
        <v>374</v>
      </c>
      <c r="P192" s="1" t="str">
        <f aca="false">_xlfn.CONCAT(D192,"/",E192)</f>
        <v>2020/1</v>
      </c>
    </row>
    <row r="193" customFormat="false" ht="15.8" hidden="true" customHeight="false" outlineLevel="0" collapsed="false">
      <c r="A193" s="29" t="s">
        <v>813</v>
      </c>
      <c r="B193" s="29" t="s">
        <v>814</v>
      </c>
      <c r="C193" s="30" t="s">
        <v>815</v>
      </c>
      <c r="D193" s="30" t="s">
        <v>32</v>
      </c>
      <c r="E193" s="30" t="s">
        <v>33</v>
      </c>
      <c r="F193" s="30" t="s">
        <v>34</v>
      </c>
      <c r="G193" s="30" t="s">
        <v>35</v>
      </c>
      <c r="H193" s="30" t="s">
        <v>35</v>
      </c>
      <c r="I193" s="30" t="s">
        <v>36</v>
      </c>
      <c r="J193" s="30" t="s">
        <v>37</v>
      </c>
      <c r="K193" s="30" t="s">
        <v>38</v>
      </c>
      <c r="L193" s="30"/>
      <c r="M193" s="29" t="s">
        <v>32</v>
      </c>
      <c r="N193" s="29" t="s">
        <v>33</v>
      </c>
      <c r="O193" s="29" t="s">
        <v>39</v>
      </c>
      <c r="P193" s="1" t="str">
        <f aca="false">_xlfn.CONCAT(D193,"/",E193)</f>
        <v>2019/2</v>
      </c>
    </row>
    <row r="194" customFormat="false" ht="15.8" hidden="true" customHeight="false" outlineLevel="0" collapsed="false">
      <c r="A194" s="29" t="s">
        <v>816</v>
      </c>
      <c r="B194" s="29" t="s">
        <v>817</v>
      </c>
      <c r="C194" s="30" t="s">
        <v>818</v>
      </c>
      <c r="D194" s="30" t="s">
        <v>54</v>
      </c>
      <c r="E194" s="30" t="s">
        <v>47</v>
      </c>
      <c r="F194" s="30" t="s">
        <v>59</v>
      </c>
      <c r="G194" s="30" t="s">
        <v>72</v>
      </c>
      <c r="H194" s="30" t="s">
        <v>72</v>
      </c>
      <c r="I194" s="30" t="s">
        <v>73</v>
      </c>
      <c r="J194" s="30" t="s">
        <v>62</v>
      </c>
      <c r="K194" s="30" t="s">
        <v>74</v>
      </c>
      <c r="L194" s="30"/>
      <c r="M194" s="29" t="s">
        <v>54</v>
      </c>
      <c r="N194" s="29" t="s">
        <v>33</v>
      </c>
      <c r="O194" s="29" t="s">
        <v>75</v>
      </c>
      <c r="P194" s="1" t="str">
        <f aca="false">_xlfn.CONCAT(D194,"/",E194)</f>
        <v>2017/1</v>
      </c>
    </row>
    <row r="195" customFormat="false" ht="15.8" hidden="true" customHeight="false" outlineLevel="0" collapsed="false">
      <c r="A195" s="29" t="s">
        <v>819</v>
      </c>
      <c r="B195" s="29" t="s">
        <v>820</v>
      </c>
      <c r="C195" s="30" t="s">
        <v>821</v>
      </c>
      <c r="D195" s="30" t="s">
        <v>86</v>
      </c>
      <c r="E195" s="30" t="s">
        <v>33</v>
      </c>
      <c r="F195" s="30" t="s">
        <v>48</v>
      </c>
      <c r="G195" s="30" t="s">
        <v>87</v>
      </c>
      <c r="H195" s="30" t="s">
        <v>87</v>
      </c>
      <c r="I195" s="30" t="s">
        <v>88</v>
      </c>
      <c r="J195" s="30" t="s">
        <v>51</v>
      </c>
      <c r="K195" s="30" t="s">
        <v>89</v>
      </c>
      <c r="L195" s="30" t="s">
        <v>90</v>
      </c>
      <c r="M195" s="29" t="s">
        <v>46</v>
      </c>
      <c r="N195" s="29" t="s">
        <v>91</v>
      </c>
      <c r="O195" s="29" t="s">
        <v>92</v>
      </c>
      <c r="P195" s="1" t="str">
        <f aca="false">_xlfn.CONCAT(D195,"/",E195)</f>
        <v>2013/2</v>
      </c>
    </row>
    <row r="196" customFormat="false" ht="15.8" hidden="true" customHeight="false" outlineLevel="0" collapsed="false">
      <c r="A196" s="29" t="s">
        <v>822</v>
      </c>
      <c r="B196" s="29" t="s">
        <v>823</v>
      </c>
      <c r="C196" s="30" t="s">
        <v>824</v>
      </c>
      <c r="D196" s="30" t="s">
        <v>86</v>
      </c>
      <c r="E196" s="30" t="s">
        <v>47</v>
      </c>
      <c r="F196" s="30" t="s">
        <v>59</v>
      </c>
      <c r="G196" s="30" t="s">
        <v>409</v>
      </c>
      <c r="H196" s="30" t="s">
        <v>409</v>
      </c>
      <c r="I196" s="30" t="s">
        <v>121</v>
      </c>
      <c r="J196" s="30" t="s">
        <v>62</v>
      </c>
      <c r="K196" s="30" t="s">
        <v>202</v>
      </c>
      <c r="L196" s="30"/>
      <c r="M196" s="29" t="s">
        <v>86</v>
      </c>
      <c r="N196" s="29" t="s">
        <v>47</v>
      </c>
      <c r="O196" s="29" t="s">
        <v>203</v>
      </c>
      <c r="P196" s="1" t="str">
        <f aca="false">_xlfn.CONCAT(D196,"/",E196)</f>
        <v>2013/1</v>
      </c>
    </row>
    <row r="197" customFormat="false" ht="15.8" hidden="true" customHeight="false" outlineLevel="0" collapsed="false">
      <c r="A197" s="29" t="s">
        <v>825</v>
      </c>
      <c r="B197" s="29" t="s">
        <v>826</v>
      </c>
      <c r="C197" s="30" t="s">
        <v>827</v>
      </c>
      <c r="D197" s="30" t="s">
        <v>54</v>
      </c>
      <c r="E197" s="30" t="s">
        <v>47</v>
      </c>
      <c r="F197" s="30" t="s">
        <v>48</v>
      </c>
      <c r="G197" s="30" t="s">
        <v>72</v>
      </c>
      <c r="H197" s="30" t="s">
        <v>72</v>
      </c>
      <c r="I197" s="30" t="s">
        <v>107</v>
      </c>
      <c r="J197" s="30" t="s">
        <v>51</v>
      </c>
      <c r="K197" s="30" t="s">
        <v>648</v>
      </c>
      <c r="L197" s="30" t="s">
        <v>110</v>
      </c>
      <c r="M197" s="29" t="s">
        <v>32</v>
      </c>
      <c r="N197" s="29" t="s">
        <v>47</v>
      </c>
      <c r="O197" s="29" t="s">
        <v>110</v>
      </c>
      <c r="P197" s="1" t="str">
        <f aca="false">_xlfn.CONCAT(D197,"/",E197)</f>
        <v>2017/1</v>
      </c>
    </row>
    <row r="198" customFormat="false" ht="15.8" hidden="true" customHeight="false" outlineLevel="0" collapsed="false">
      <c r="A198" s="29" t="s">
        <v>828</v>
      </c>
      <c r="B198" s="29" t="s">
        <v>829</v>
      </c>
      <c r="C198" s="30" t="s">
        <v>830</v>
      </c>
      <c r="D198" s="30" t="s">
        <v>99</v>
      </c>
      <c r="E198" s="30" t="s">
        <v>33</v>
      </c>
      <c r="F198" s="30" t="s">
        <v>59</v>
      </c>
      <c r="G198" s="30" t="s">
        <v>831</v>
      </c>
      <c r="H198" s="30" t="s">
        <v>831</v>
      </c>
      <c r="I198" s="30" t="s">
        <v>160</v>
      </c>
      <c r="J198" s="30" t="s">
        <v>62</v>
      </c>
      <c r="K198" s="30" t="s">
        <v>161</v>
      </c>
      <c r="L198" s="30"/>
      <c r="M198" s="29" t="s">
        <v>99</v>
      </c>
      <c r="N198" s="29" t="s">
        <v>33</v>
      </c>
      <c r="O198" s="29" t="s">
        <v>162</v>
      </c>
      <c r="P198" s="1" t="str">
        <f aca="false">_xlfn.CONCAT(D198,"/",E198)</f>
        <v>2015/2</v>
      </c>
    </row>
    <row r="199" customFormat="false" ht="15.8" hidden="true" customHeight="false" outlineLevel="0" collapsed="false">
      <c r="A199" s="29" t="s">
        <v>832</v>
      </c>
      <c r="B199" s="29" t="s">
        <v>833</v>
      </c>
      <c r="C199" s="30" t="s">
        <v>834</v>
      </c>
      <c r="D199" s="30" t="s">
        <v>54</v>
      </c>
      <c r="E199" s="30" t="s">
        <v>47</v>
      </c>
      <c r="F199" s="30" t="s">
        <v>59</v>
      </c>
      <c r="G199" s="30" t="s">
        <v>72</v>
      </c>
      <c r="H199" s="30" t="s">
        <v>72</v>
      </c>
      <c r="I199" s="30" t="s">
        <v>73</v>
      </c>
      <c r="J199" s="30" t="s">
        <v>62</v>
      </c>
      <c r="K199" s="30" t="s">
        <v>74</v>
      </c>
      <c r="L199" s="30"/>
      <c r="M199" s="29" t="s">
        <v>54</v>
      </c>
      <c r="N199" s="29" t="s">
        <v>33</v>
      </c>
      <c r="O199" s="29" t="s">
        <v>75</v>
      </c>
      <c r="P199" s="1" t="str">
        <f aca="false">_xlfn.CONCAT(D199,"/",E199)</f>
        <v>2017/1</v>
      </c>
    </row>
    <row r="200" customFormat="false" ht="15.8" hidden="true" customHeight="false" outlineLevel="0" collapsed="false">
      <c r="A200" s="29" t="s">
        <v>835</v>
      </c>
      <c r="B200" s="29" t="s">
        <v>836</v>
      </c>
      <c r="C200" s="30" t="s">
        <v>837</v>
      </c>
      <c r="D200" s="30" t="s">
        <v>46</v>
      </c>
      <c r="E200" s="30" t="s">
        <v>47</v>
      </c>
      <c r="F200" s="30" t="s">
        <v>59</v>
      </c>
      <c r="G200" s="30" t="s">
        <v>49</v>
      </c>
      <c r="H200" s="30" t="s">
        <v>49</v>
      </c>
      <c r="I200" s="30" t="s">
        <v>88</v>
      </c>
      <c r="J200" s="30" t="s">
        <v>62</v>
      </c>
      <c r="K200" s="30" t="s">
        <v>329</v>
      </c>
      <c r="L200" s="30"/>
      <c r="M200" s="29" t="s">
        <v>46</v>
      </c>
      <c r="N200" s="29" t="s">
        <v>33</v>
      </c>
      <c r="O200" s="29" t="s">
        <v>92</v>
      </c>
      <c r="P200" s="1" t="str">
        <f aca="false">_xlfn.CONCAT(D200,"/",E200)</f>
        <v>2014/1</v>
      </c>
    </row>
    <row r="201" customFormat="false" ht="15.8" hidden="true" customHeight="false" outlineLevel="0" collapsed="false">
      <c r="A201" s="29" t="s">
        <v>838</v>
      </c>
      <c r="B201" s="29" t="s">
        <v>839</v>
      </c>
      <c r="C201" s="30" t="s">
        <v>840</v>
      </c>
      <c r="D201" s="30" t="s">
        <v>174</v>
      </c>
      <c r="E201" s="30" t="s">
        <v>47</v>
      </c>
      <c r="F201" s="30" t="s">
        <v>59</v>
      </c>
      <c r="G201" s="30" t="s">
        <v>175</v>
      </c>
      <c r="H201" s="30" t="s">
        <v>175</v>
      </c>
      <c r="I201" s="30" t="s">
        <v>198</v>
      </c>
      <c r="J201" s="30" t="s">
        <v>62</v>
      </c>
      <c r="K201" s="30" t="s">
        <v>288</v>
      </c>
      <c r="L201" s="30"/>
      <c r="M201" s="29" t="s">
        <v>174</v>
      </c>
      <c r="N201" s="29" t="s">
        <v>33</v>
      </c>
      <c r="O201" s="29" t="s">
        <v>289</v>
      </c>
      <c r="P201" s="1" t="str">
        <f aca="false">_xlfn.CONCAT(D201,"/",E201)</f>
        <v>2016/1</v>
      </c>
    </row>
    <row r="202" customFormat="false" ht="15.8" hidden="true" customHeight="false" outlineLevel="0" collapsed="false">
      <c r="A202" s="29" t="s">
        <v>841</v>
      </c>
      <c r="B202" s="29" t="s">
        <v>842</v>
      </c>
      <c r="C202" s="30" t="s">
        <v>843</v>
      </c>
      <c r="D202" s="30" t="s">
        <v>99</v>
      </c>
      <c r="E202" s="30" t="s">
        <v>33</v>
      </c>
      <c r="F202" s="30" t="s">
        <v>59</v>
      </c>
      <c r="G202" s="30" t="s">
        <v>152</v>
      </c>
      <c r="H202" s="30" t="s">
        <v>152</v>
      </c>
      <c r="I202" s="30" t="s">
        <v>50</v>
      </c>
      <c r="J202" s="30" t="s">
        <v>62</v>
      </c>
      <c r="K202" s="30" t="s">
        <v>213</v>
      </c>
      <c r="L202" s="30"/>
      <c r="M202" s="29" t="s">
        <v>114</v>
      </c>
      <c r="N202" s="29" t="s">
        <v>47</v>
      </c>
      <c r="O202" s="29" t="s">
        <v>53</v>
      </c>
      <c r="P202" s="1" t="str">
        <f aca="false">_xlfn.CONCAT(D202,"/",E202)</f>
        <v>2015/2</v>
      </c>
    </row>
    <row r="203" customFormat="false" ht="15.8" hidden="true" customHeight="false" outlineLevel="0" collapsed="false">
      <c r="A203" s="29" t="s">
        <v>844</v>
      </c>
      <c r="B203" s="29" t="s">
        <v>845</v>
      </c>
      <c r="C203" s="30" t="s">
        <v>846</v>
      </c>
      <c r="D203" s="30" t="s">
        <v>114</v>
      </c>
      <c r="E203" s="30" t="s">
        <v>47</v>
      </c>
      <c r="F203" s="30" t="s">
        <v>33</v>
      </c>
      <c r="G203" s="30" t="s">
        <v>847</v>
      </c>
      <c r="H203" s="30" t="s">
        <v>847</v>
      </c>
      <c r="I203" s="30" t="s">
        <v>116</v>
      </c>
      <c r="J203" s="30" t="s">
        <v>196</v>
      </c>
      <c r="K203" s="30" t="s">
        <v>848</v>
      </c>
      <c r="L203" s="30"/>
      <c r="M203" s="29" t="s">
        <v>114</v>
      </c>
      <c r="N203" s="29" t="s">
        <v>47</v>
      </c>
      <c r="O203" s="29" t="s">
        <v>118</v>
      </c>
      <c r="P203" s="1" t="str">
        <f aca="false">_xlfn.CONCAT(D203,"/",E203)</f>
        <v>2018/1</v>
      </c>
    </row>
    <row r="204" customFormat="false" ht="15.8" hidden="true" customHeight="false" outlineLevel="0" collapsed="false">
      <c r="A204" s="29" t="s">
        <v>849</v>
      </c>
      <c r="B204" s="29" t="s">
        <v>850</v>
      </c>
      <c r="C204" s="30" t="s">
        <v>851</v>
      </c>
      <c r="D204" s="30" t="s">
        <v>58</v>
      </c>
      <c r="E204" s="30" t="s">
        <v>47</v>
      </c>
      <c r="F204" s="30" t="s">
        <v>48</v>
      </c>
      <c r="G204" s="30" t="s">
        <v>60</v>
      </c>
      <c r="H204" s="30" t="s">
        <v>60</v>
      </c>
      <c r="I204" s="30" t="s">
        <v>61</v>
      </c>
      <c r="J204" s="30" t="s">
        <v>51</v>
      </c>
      <c r="K204" s="30" t="s">
        <v>350</v>
      </c>
      <c r="L204" s="30" t="s">
        <v>65</v>
      </c>
      <c r="M204" s="29" t="s">
        <v>64</v>
      </c>
      <c r="N204" s="29" t="s">
        <v>33</v>
      </c>
      <c r="O204" s="29" t="s">
        <v>351</v>
      </c>
      <c r="P204" s="1" t="str">
        <f aca="false">_xlfn.CONCAT(D204,"/",E204)</f>
        <v>2011/1</v>
      </c>
    </row>
    <row r="205" customFormat="false" ht="15.8" hidden="true" customHeight="false" outlineLevel="0" collapsed="false">
      <c r="A205" s="29" t="s">
        <v>852</v>
      </c>
      <c r="B205" s="29" t="s">
        <v>853</v>
      </c>
      <c r="C205" s="30" t="s">
        <v>854</v>
      </c>
      <c r="D205" s="30" t="s">
        <v>99</v>
      </c>
      <c r="E205" s="30" t="s">
        <v>47</v>
      </c>
      <c r="F205" s="30" t="s">
        <v>59</v>
      </c>
      <c r="G205" s="30" t="s">
        <v>145</v>
      </c>
      <c r="H205" s="30" t="s">
        <v>145</v>
      </c>
      <c r="I205" s="30" t="s">
        <v>97</v>
      </c>
      <c r="J205" s="30" t="s">
        <v>62</v>
      </c>
      <c r="K205" s="30" t="s">
        <v>98</v>
      </c>
      <c r="L205" s="30"/>
      <c r="M205" s="29" t="s">
        <v>99</v>
      </c>
      <c r="N205" s="29" t="s">
        <v>47</v>
      </c>
      <c r="O205" s="29" t="s">
        <v>100</v>
      </c>
      <c r="P205" s="1" t="str">
        <f aca="false">_xlfn.CONCAT(D205,"/",E205)</f>
        <v>2015/1</v>
      </c>
    </row>
    <row r="206" customFormat="false" ht="15.8" hidden="true" customHeight="false" outlineLevel="0" collapsed="false">
      <c r="A206" s="29" t="s">
        <v>855</v>
      </c>
      <c r="B206" s="29" t="s">
        <v>856</v>
      </c>
      <c r="C206" s="30" t="s">
        <v>857</v>
      </c>
      <c r="D206" s="30" t="s">
        <v>46</v>
      </c>
      <c r="E206" s="30" t="s">
        <v>33</v>
      </c>
      <c r="F206" s="30" t="s">
        <v>59</v>
      </c>
      <c r="G206" s="30" t="s">
        <v>159</v>
      </c>
      <c r="H206" s="30" t="s">
        <v>159</v>
      </c>
      <c r="I206" s="30" t="s">
        <v>88</v>
      </c>
      <c r="J206" s="30" t="s">
        <v>62</v>
      </c>
      <c r="K206" s="30" t="s">
        <v>312</v>
      </c>
      <c r="L206" s="30"/>
      <c r="M206" s="29" t="s">
        <v>46</v>
      </c>
      <c r="N206" s="29" t="s">
        <v>33</v>
      </c>
      <c r="O206" s="29" t="s">
        <v>92</v>
      </c>
      <c r="P206" s="1" t="str">
        <f aca="false">_xlfn.CONCAT(D206,"/",E206)</f>
        <v>2014/2</v>
      </c>
    </row>
    <row r="207" customFormat="false" ht="15.8" hidden="true" customHeight="false" outlineLevel="0" collapsed="false">
      <c r="A207" s="29" t="s">
        <v>858</v>
      </c>
      <c r="B207" s="29" t="s">
        <v>859</v>
      </c>
      <c r="C207" s="30" t="s">
        <v>860</v>
      </c>
      <c r="D207" s="30" t="s">
        <v>64</v>
      </c>
      <c r="E207" s="30" t="s">
        <v>47</v>
      </c>
      <c r="F207" s="30" t="s">
        <v>48</v>
      </c>
      <c r="G207" s="30" t="s">
        <v>583</v>
      </c>
      <c r="H207" s="30" t="s">
        <v>583</v>
      </c>
      <c r="I207" s="30" t="s">
        <v>134</v>
      </c>
      <c r="J207" s="30" t="s">
        <v>51</v>
      </c>
      <c r="K207" s="30" t="s">
        <v>425</v>
      </c>
      <c r="L207" s="30" t="s">
        <v>426</v>
      </c>
      <c r="M207" s="29" t="s">
        <v>86</v>
      </c>
      <c r="N207" s="29" t="s">
        <v>33</v>
      </c>
      <c r="O207" s="29" t="s">
        <v>427</v>
      </c>
      <c r="P207" s="1" t="str">
        <f aca="false">_xlfn.CONCAT(D207,"/",E207)</f>
        <v>2012/1</v>
      </c>
    </row>
    <row r="208" customFormat="false" ht="15.8" hidden="true" customHeight="false" outlineLevel="0" collapsed="false">
      <c r="A208" s="29" t="s">
        <v>861</v>
      </c>
      <c r="B208" s="29" t="s">
        <v>862</v>
      </c>
      <c r="C208" s="30" t="s">
        <v>863</v>
      </c>
      <c r="D208" s="30" t="s">
        <v>54</v>
      </c>
      <c r="E208" s="30" t="s">
        <v>33</v>
      </c>
      <c r="F208" s="30" t="s">
        <v>59</v>
      </c>
      <c r="G208" s="30" t="s">
        <v>342</v>
      </c>
      <c r="H208" s="30" t="s">
        <v>342</v>
      </c>
      <c r="I208" s="30" t="s">
        <v>50</v>
      </c>
      <c r="J208" s="30" t="s">
        <v>62</v>
      </c>
      <c r="K208" s="30" t="s">
        <v>213</v>
      </c>
      <c r="L208" s="30"/>
      <c r="M208" s="29" t="s">
        <v>114</v>
      </c>
      <c r="N208" s="29" t="s">
        <v>47</v>
      </c>
      <c r="O208" s="29" t="s">
        <v>53</v>
      </c>
      <c r="P208" s="1" t="str">
        <f aca="false">_xlfn.CONCAT(D208,"/",E208)</f>
        <v>2017/2</v>
      </c>
    </row>
    <row r="209" customFormat="false" ht="15.8" hidden="true" customHeight="false" outlineLevel="0" collapsed="false">
      <c r="A209" s="29" t="s">
        <v>864</v>
      </c>
      <c r="B209" s="29" t="s">
        <v>865</v>
      </c>
      <c r="C209" s="30" t="s">
        <v>866</v>
      </c>
      <c r="D209" s="30" t="s">
        <v>54</v>
      </c>
      <c r="E209" s="30" t="s">
        <v>47</v>
      </c>
      <c r="F209" s="30" t="s">
        <v>59</v>
      </c>
      <c r="G209" s="30" t="s">
        <v>72</v>
      </c>
      <c r="H209" s="30" t="s">
        <v>72</v>
      </c>
      <c r="I209" s="30" t="s">
        <v>73</v>
      </c>
      <c r="J209" s="30" t="s">
        <v>62</v>
      </c>
      <c r="K209" s="30" t="s">
        <v>74</v>
      </c>
      <c r="L209" s="30"/>
      <c r="M209" s="29" t="s">
        <v>54</v>
      </c>
      <c r="N209" s="29" t="s">
        <v>33</v>
      </c>
      <c r="O209" s="29" t="s">
        <v>75</v>
      </c>
      <c r="P209" s="1" t="str">
        <f aca="false">_xlfn.CONCAT(D209,"/",E209)</f>
        <v>2017/1</v>
      </c>
    </row>
    <row r="210" customFormat="false" ht="15.8" hidden="true" customHeight="false" outlineLevel="0" collapsed="false">
      <c r="A210" s="29" t="s">
        <v>867</v>
      </c>
      <c r="B210" s="29" t="s">
        <v>868</v>
      </c>
      <c r="C210" s="30" t="s">
        <v>869</v>
      </c>
      <c r="D210" s="30" t="s">
        <v>174</v>
      </c>
      <c r="E210" s="30" t="s">
        <v>47</v>
      </c>
      <c r="F210" s="30" t="s">
        <v>48</v>
      </c>
      <c r="G210" s="30" t="s">
        <v>175</v>
      </c>
      <c r="H210" s="30" t="s">
        <v>175</v>
      </c>
      <c r="I210" s="30" t="s">
        <v>107</v>
      </c>
      <c r="J210" s="30" t="s">
        <v>51</v>
      </c>
      <c r="K210" s="30" t="s">
        <v>648</v>
      </c>
      <c r="L210" s="30" t="s">
        <v>110</v>
      </c>
      <c r="M210" s="29" t="s">
        <v>32</v>
      </c>
      <c r="N210" s="29" t="s">
        <v>47</v>
      </c>
      <c r="O210" s="29" t="s">
        <v>110</v>
      </c>
      <c r="P210" s="1" t="str">
        <f aca="false">_xlfn.CONCAT(D210,"/",E210)</f>
        <v>2016/1</v>
      </c>
    </row>
    <row r="211" customFormat="false" ht="15.8" hidden="true" customHeight="false" outlineLevel="0" collapsed="false">
      <c r="A211" s="29" t="s">
        <v>870</v>
      </c>
      <c r="B211" s="29" t="s">
        <v>871</v>
      </c>
      <c r="C211" s="30" t="s">
        <v>872</v>
      </c>
      <c r="D211" s="30" t="s">
        <v>270</v>
      </c>
      <c r="E211" s="30" t="s">
        <v>47</v>
      </c>
      <c r="F211" s="30" t="s">
        <v>34</v>
      </c>
      <c r="G211" s="30" t="s">
        <v>579</v>
      </c>
      <c r="H211" s="30" t="s">
        <v>579</v>
      </c>
      <c r="I211" s="30" t="s">
        <v>267</v>
      </c>
      <c r="J211" s="30" t="s">
        <v>268</v>
      </c>
      <c r="K211" s="30" t="s">
        <v>373</v>
      </c>
      <c r="L211" s="30"/>
      <c r="M211" s="29" t="s">
        <v>270</v>
      </c>
      <c r="N211" s="29" t="s">
        <v>47</v>
      </c>
      <c r="O211" s="29" t="s">
        <v>374</v>
      </c>
      <c r="P211" s="1" t="str">
        <f aca="false">_xlfn.CONCAT(D211,"/",E211)</f>
        <v>2020/1</v>
      </c>
    </row>
    <row r="212" customFormat="false" ht="15.8" hidden="true" customHeight="false" outlineLevel="0" collapsed="false">
      <c r="A212" s="29" t="s">
        <v>873</v>
      </c>
      <c r="B212" s="29" t="s">
        <v>874</v>
      </c>
      <c r="C212" s="30" t="s">
        <v>875</v>
      </c>
      <c r="D212" s="30" t="s">
        <v>86</v>
      </c>
      <c r="E212" s="30" t="s">
        <v>33</v>
      </c>
      <c r="F212" s="30" t="s">
        <v>48</v>
      </c>
      <c r="G212" s="30" t="s">
        <v>129</v>
      </c>
      <c r="H212" s="30" t="s">
        <v>129</v>
      </c>
      <c r="I212" s="30" t="s">
        <v>97</v>
      </c>
      <c r="J212" s="30" t="s">
        <v>51</v>
      </c>
      <c r="K212" s="30" t="s">
        <v>319</v>
      </c>
      <c r="L212" s="30" t="s">
        <v>320</v>
      </c>
      <c r="M212" s="29" t="s">
        <v>99</v>
      </c>
      <c r="N212" s="29" t="s">
        <v>47</v>
      </c>
      <c r="O212" s="29" t="s">
        <v>100</v>
      </c>
      <c r="P212" s="1" t="str">
        <f aca="false">_xlfn.CONCAT(D212,"/",E212)</f>
        <v>2013/2</v>
      </c>
    </row>
    <row r="213" customFormat="false" ht="15.8" hidden="true" customHeight="false" outlineLevel="0" collapsed="false">
      <c r="A213" s="29" t="s">
        <v>876</v>
      </c>
      <c r="B213" s="29" t="s">
        <v>877</v>
      </c>
      <c r="C213" s="30" t="s">
        <v>878</v>
      </c>
      <c r="D213" s="30" t="s">
        <v>86</v>
      </c>
      <c r="E213" s="30" t="s">
        <v>33</v>
      </c>
      <c r="F213" s="30" t="s">
        <v>59</v>
      </c>
      <c r="G213" s="30" t="s">
        <v>129</v>
      </c>
      <c r="H213" s="30" t="s">
        <v>129</v>
      </c>
      <c r="I213" s="30" t="s">
        <v>160</v>
      </c>
      <c r="J213" s="30" t="s">
        <v>62</v>
      </c>
      <c r="K213" s="30" t="s">
        <v>161</v>
      </c>
      <c r="L213" s="30"/>
      <c r="M213" s="29" t="s">
        <v>99</v>
      </c>
      <c r="N213" s="29" t="s">
        <v>33</v>
      </c>
      <c r="O213" s="29" t="s">
        <v>588</v>
      </c>
      <c r="P213" s="1" t="str">
        <f aca="false">_xlfn.CONCAT(D213,"/",E213)</f>
        <v>2013/2</v>
      </c>
    </row>
    <row r="214" customFormat="false" ht="15.8" hidden="true" customHeight="false" outlineLevel="0" collapsed="false">
      <c r="A214" s="29" t="s">
        <v>879</v>
      </c>
      <c r="B214" s="29" t="s">
        <v>880</v>
      </c>
      <c r="C214" s="30" t="s">
        <v>881</v>
      </c>
      <c r="D214" s="30" t="s">
        <v>99</v>
      </c>
      <c r="E214" s="30" t="s">
        <v>47</v>
      </c>
      <c r="F214" s="30" t="s">
        <v>59</v>
      </c>
      <c r="G214" s="30" t="s">
        <v>145</v>
      </c>
      <c r="H214" s="30" t="s">
        <v>145</v>
      </c>
      <c r="I214" s="30" t="s">
        <v>160</v>
      </c>
      <c r="J214" s="30" t="s">
        <v>62</v>
      </c>
      <c r="K214" s="30" t="s">
        <v>257</v>
      </c>
      <c r="L214" s="30"/>
      <c r="M214" s="29" t="s">
        <v>54</v>
      </c>
      <c r="N214" s="29" t="s">
        <v>33</v>
      </c>
      <c r="O214" s="29" t="s">
        <v>162</v>
      </c>
      <c r="P214" s="1" t="str">
        <f aca="false">_xlfn.CONCAT(D214,"/",E214)</f>
        <v>2015/1</v>
      </c>
    </row>
    <row r="215" customFormat="false" ht="15.8" hidden="true" customHeight="false" outlineLevel="0" collapsed="false">
      <c r="A215" s="29" t="s">
        <v>882</v>
      </c>
      <c r="B215" s="29" t="s">
        <v>883</v>
      </c>
      <c r="C215" s="30" t="s">
        <v>884</v>
      </c>
      <c r="D215" s="30" t="s">
        <v>270</v>
      </c>
      <c r="E215" s="30" t="s">
        <v>47</v>
      </c>
      <c r="F215" s="30" t="s">
        <v>34</v>
      </c>
      <c r="G215" s="30" t="s">
        <v>885</v>
      </c>
      <c r="H215" s="30" t="s">
        <v>885</v>
      </c>
      <c r="I215" s="30" t="s">
        <v>267</v>
      </c>
      <c r="J215" s="30" t="s">
        <v>268</v>
      </c>
      <c r="K215" s="30" t="s">
        <v>373</v>
      </c>
      <c r="L215" s="30"/>
      <c r="M215" s="29" t="s">
        <v>270</v>
      </c>
      <c r="N215" s="29" t="s">
        <v>47</v>
      </c>
      <c r="O215" s="29" t="s">
        <v>374</v>
      </c>
      <c r="P215" s="1" t="str">
        <f aca="false">_xlfn.CONCAT(D215,"/",E215)</f>
        <v>2020/1</v>
      </c>
    </row>
    <row r="216" customFormat="false" ht="15.8" hidden="true" customHeight="false" outlineLevel="0" collapsed="false">
      <c r="A216" s="29" t="s">
        <v>886</v>
      </c>
      <c r="B216" s="29" t="s">
        <v>887</v>
      </c>
      <c r="C216" s="30" t="s">
        <v>888</v>
      </c>
      <c r="D216" s="30" t="s">
        <v>86</v>
      </c>
      <c r="E216" s="30" t="s">
        <v>47</v>
      </c>
      <c r="F216" s="30" t="s">
        <v>59</v>
      </c>
      <c r="G216" s="30" t="s">
        <v>409</v>
      </c>
      <c r="H216" s="30" t="s">
        <v>409</v>
      </c>
      <c r="I216" s="30" t="s">
        <v>121</v>
      </c>
      <c r="J216" s="30" t="s">
        <v>62</v>
      </c>
      <c r="K216" s="30" t="s">
        <v>202</v>
      </c>
      <c r="L216" s="30"/>
      <c r="M216" s="29" t="s">
        <v>86</v>
      </c>
      <c r="N216" s="29" t="s">
        <v>47</v>
      </c>
      <c r="O216" s="29" t="s">
        <v>203</v>
      </c>
      <c r="P216" s="1" t="str">
        <f aca="false">_xlfn.CONCAT(D216,"/",E216)</f>
        <v>2013/1</v>
      </c>
    </row>
    <row r="217" customFormat="false" ht="15.8" hidden="true" customHeight="false" outlineLevel="0" collapsed="false">
      <c r="A217" s="29" t="s">
        <v>889</v>
      </c>
      <c r="B217" s="29" t="s">
        <v>890</v>
      </c>
      <c r="C217" s="30" t="s">
        <v>891</v>
      </c>
      <c r="D217" s="30" t="s">
        <v>32</v>
      </c>
      <c r="E217" s="30" t="s">
        <v>33</v>
      </c>
      <c r="F217" s="30" t="s">
        <v>34</v>
      </c>
      <c r="G217" s="30" t="s">
        <v>190</v>
      </c>
      <c r="H217" s="30" t="s">
        <v>190</v>
      </c>
      <c r="I217" s="30" t="s">
        <v>267</v>
      </c>
      <c r="J217" s="30" t="s">
        <v>268</v>
      </c>
      <c r="K217" s="30" t="s">
        <v>892</v>
      </c>
      <c r="L217" s="30"/>
      <c r="M217" s="29" t="s">
        <v>270</v>
      </c>
      <c r="N217" s="29" t="s">
        <v>47</v>
      </c>
      <c r="O217" s="29" t="s">
        <v>451</v>
      </c>
      <c r="P217" s="1" t="str">
        <f aca="false">_xlfn.CONCAT(D217,"/",E217)</f>
        <v>2019/2</v>
      </c>
    </row>
    <row r="218" customFormat="false" ht="15.8" hidden="true" customHeight="false" outlineLevel="0" collapsed="false">
      <c r="A218" s="29" t="s">
        <v>893</v>
      </c>
      <c r="B218" s="29" t="s">
        <v>894</v>
      </c>
      <c r="C218" s="30" t="s">
        <v>895</v>
      </c>
      <c r="D218" s="30" t="s">
        <v>32</v>
      </c>
      <c r="E218" s="30" t="s">
        <v>33</v>
      </c>
      <c r="F218" s="30" t="s">
        <v>34</v>
      </c>
      <c r="G218" s="30" t="s">
        <v>190</v>
      </c>
      <c r="H218" s="30" t="s">
        <v>190</v>
      </c>
      <c r="I218" s="30" t="s">
        <v>267</v>
      </c>
      <c r="J218" s="30" t="s">
        <v>268</v>
      </c>
      <c r="K218" s="30" t="s">
        <v>499</v>
      </c>
      <c r="L218" s="30"/>
      <c r="M218" s="29" t="s">
        <v>270</v>
      </c>
      <c r="N218" s="29" t="s">
        <v>47</v>
      </c>
      <c r="O218" s="29" t="s">
        <v>727</v>
      </c>
      <c r="P218" s="1" t="str">
        <f aca="false">_xlfn.CONCAT(D218,"/",E218)</f>
        <v>2019/2</v>
      </c>
    </row>
    <row r="219" customFormat="false" ht="15.8" hidden="true" customHeight="false" outlineLevel="0" collapsed="false">
      <c r="A219" s="29" t="s">
        <v>896</v>
      </c>
      <c r="B219" s="29" t="s">
        <v>897</v>
      </c>
      <c r="C219" s="30" t="s">
        <v>898</v>
      </c>
      <c r="D219" s="30" t="s">
        <v>46</v>
      </c>
      <c r="E219" s="30" t="s">
        <v>47</v>
      </c>
      <c r="F219" s="30" t="s">
        <v>59</v>
      </c>
      <c r="G219" s="30" t="s">
        <v>49</v>
      </c>
      <c r="H219" s="30" t="s">
        <v>49</v>
      </c>
      <c r="I219" s="30" t="s">
        <v>88</v>
      </c>
      <c r="J219" s="30" t="s">
        <v>62</v>
      </c>
      <c r="K219" s="30" t="s">
        <v>312</v>
      </c>
      <c r="L219" s="30"/>
      <c r="M219" s="29" t="s">
        <v>46</v>
      </c>
      <c r="N219" s="29" t="s">
        <v>33</v>
      </c>
      <c r="O219" s="29" t="s">
        <v>92</v>
      </c>
      <c r="P219" s="1" t="str">
        <f aca="false">_xlfn.CONCAT(D219,"/",E219)</f>
        <v>2014/1</v>
      </c>
    </row>
    <row r="220" customFormat="false" ht="15.8" hidden="true" customHeight="false" outlineLevel="0" collapsed="false">
      <c r="A220" s="29" t="s">
        <v>899</v>
      </c>
      <c r="B220" s="29" t="s">
        <v>900</v>
      </c>
      <c r="C220" s="30" t="s">
        <v>901</v>
      </c>
      <c r="D220" s="30" t="s">
        <v>86</v>
      </c>
      <c r="E220" s="30" t="s">
        <v>33</v>
      </c>
      <c r="F220" s="30" t="s">
        <v>59</v>
      </c>
      <c r="G220" s="30" t="s">
        <v>129</v>
      </c>
      <c r="H220" s="30" t="s">
        <v>129</v>
      </c>
      <c r="I220" s="30" t="s">
        <v>130</v>
      </c>
      <c r="J220" s="30" t="s">
        <v>62</v>
      </c>
      <c r="K220" s="30" t="s">
        <v>131</v>
      </c>
      <c r="L220" s="30"/>
      <c r="M220" s="29" t="s">
        <v>46</v>
      </c>
      <c r="N220" s="29" t="s">
        <v>47</v>
      </c>
      <c r="O220" s="29" t="s">
        <v>132</v>
      </c>
      <c r="P220" s="1" t="str">
        <f aca="false">_xlfn.CONCAT(D220,"/",E220)</f>
        <v>2013/2</v>
      </c>
    </row>
    <row r="221" customFormat="false" ht="15.8" hidden="true" customHeight="false" outlineLevel="0" collapsed="false">
      <c r="A221" s="29" t="s">
        <v>902</v>
      </c>
      <c r="B221" s="29" t="s">
        <v>903</v>
      </c>
      <c r="C221" s="30" t="s">
        <v>904</v>
      </c>
      <c r="D221" s="30" t="s">
        <v>86</v>
      </c>
      <c r="E221" s="30" t="s">
        <v>47</v>
      </c>
      <c r="F221" s="30" t="s">
        <v>59</v>
      </c>
      <c r="G221" s="30" t="s">
        <v>409</v>
      </c>
      <c r="H221" s="30" t="s">
        <v>409</v>
      </c>
      <c r="I221" s="30" t="s">
        <v>134</v>
      </c>
      <c r="J221" s="30" t="s">
        <v>62</v>
      </c>
      <c r="K221" s="30" t="s">
        <v>224</v>
      </c>
      <c r="L221" s="30"/>
      <c r="M221" s="29" t="s">
        <v>174</v>
      </c>
      <c r="N221" s="29" t="s">
        <v>47</v>
      </c>
      <c r="O221" s="29" t="s">
        <v>235</v>
      </c>
      <c r="P221" s="1" t="str">
        <f aca="false">_xlfn.CONCAT(D221,"/",E221)</f>
        <v>2013/1</v>
      </c>
    </row>
    <row r="222" customFormat="false" ht="15.8" hidden="true" customHeight="false" outlineLevel="0" collapsed="false">
      <c r="A222" s="29" t="s">
        <v>905</v>
      </c>
      <c r="B222" s="29" t="s">
        <v>906</v>
      </c>
      <c r="C222" s="30" t="s">
        <v>907</v>
      </c>
      <c r="D222" s="30" t="s">
        <v>46</v>
      </c>
      <c r="E222" s="30" t="s">
        <v>47</v>
      </c>
      <c r="F222" s="30" t="s">
        <v>59</v>
      </c>
      <c r="G222" s="30" t="s">
        <v>49</v>
      </c>
      <c r="H222" s="30" t="s">
        <v>49</v>
      </c>
      <c r="I222" s="30" t="s">
        <v>88</v>
      </c>
      <c r="J222" s="30" t="s">
        <v>62</v>
      </c>
      <c r="K222" s="30" t="s">
        <v>312</v>
      </c>
      <c r="L222" s="30"/>
      <c r="M222" s="29" t="s">
        <v>46</v>
      </c>
      <c r="N222" s="29" t="s">
        <v>33</v>
      </c>
      <c r="O222" s="29" t="s">
        <v>92</v>
      </c>
      <c r="P222" s="1" t="str">
        <f aca="false">_xlfn.CONCAT(D222,"/",E222)</f>
        <v>2014/1</v>
      </c>
    </row>
    <row r="223" customFormat="false" ht="15.8" hidden="true" customHeight="false" outlineLevel="0" collapsed="false">
      <c r="A223" s="29" t="s">
        <v>908</v>
      </c>
      <c r="B223" s="29" t="s">
        <v>909</v>
      </c>
      <c r="C223" s="30" t="s">
        <v>910</v>
      </c>
      <c r="D223" s="30" t="s">
        <v>46</v>
      </c>
      <c r="E223" s="30" t="s">
        <v>33</v>
      </c>
      <c r="F223" s="30" t="s">
        <v>59</v>
      </c>
      <c r="G223" s="30" t="s">
        <v>159</v>
      </c>
      <c r="H223" s="30" t="s">
        <v>159</v>
      </c>
      <c r="I223" s="30" t="s">
        <v>88</v>
      </c>
      <c r="J223" s="30" t="s">
        <v>62</v>
      </c>
      <c r="K223" s="30" t="s">
        <v>329</v>
      </c>
      <c r="L223" s="30"/>
      <c r="M223" s="29" t="s">
        <v>46</v>
      </c>
      <c r="N223" s="29" t="s">
        <v>33</v>
      </c>
      <c r="O223" s="29" t="s">
        <v>92</v>
      </c>
      <c r="P223" s="1" t="str">
        <f aca="false">_xlfn.CONCAT(D223,"/",E223)</f>
        <v>2014/2</v>
      </c>
    </row>
    <row r="224" customFormat="false" ht="15.8" hidden="true" customHeight="false" outlineLevel="0" collapsed="false">
      <c r="A224" s="29" t="s">
        <v>911</v>
      </c>
      <c r="B224" s="29" t="s">
        <v>912</v>
      </c>
      <c r="C224" s="30" t="s">
        <v>913</v>
      </c>
      <c r="D224" s="30" t="s">
        <v>64</v>
      </c>
      <c r="E224" s="30" t="s">
        <v>47</v>
      </c>
      <c r="F224" s="30" t="s">
        <v>59</v>
      </c>
      <c r="G224" s="30" t="s">
        <v>223</v>
      </c>
      <c r="H224" s="30" t="s">
        <v>223</v>
      </c>
      <c r="I224" s="30" t="s">
        <v>80</v>
      </c>
      <c r="J224" s="30" t="s">
        <v>62</v>
      </c>
      <c r="K224" s="30" t="s">
        <v>81</v>
      </c>
      <c r="L224" s="30"/>
      <c r="M224" s="29" t="s">
        <v>64</v>
      </c>
      <c r="N224" s="29" t="s">
        <v>47</v>
      </c>
      <c r="O224" s="29" t="s">
        <v>225</v>
      </c>
      <c r="P224" s="1" t="str">
        <f aca="false">_xlfn.CONCAT(D224,"/",E224)</f>
        <v>2012/1</v>
      </c>
    </row>
    <row r="225" customFormat="false" ht="15.8" hidden="true" customHeight="false" outlineLevel="0" collapsed="false">
      <c r="A225" s="29" t="s">
        <v>914</v>
      </c>
      <c r="B225" s="29" t="s">
        <v>915</v>
      </c>
      <c r="C225" s="30" t="s">
        <v>916</v>
      </c>
      <c r="D225" s="30" t="s">
        <v>86</v>
      </c>
      <c r="E225" s="30" t="s">
        <v>33</v>
      </c>
      <c r="F225" s="30" t="s">
        <v>48</v>
      </c>
      <c r="G225" s="30" t="s">
        <v>87</v>
      </c>
      <c r="H225" s="30" t="s">
        <v>87</v>
      </c>
      <c r="I225" s="30" t="s">
        <v>88</v>
      </c>
      <c r="J225" s="30" t="s">
        <v>51</v>
      </c>
      <c r="K225" s="30" t="s">
        <v>89</v>
      </c>
      <c r="L225" s="30" t="s">
        <v>90</v>
      </c>
      <c r="M225" s="29" t="s">
        <v>46</v>
      </c>
      <c r="N225" s="29" t="s">
        <v>91</v>
      </c>
      <c r="O225" s="29" t="s">
        <v>92</v>
      </c>
      <c r="P225" s="1" t="str">
        <f aca="false">_xlfn.CONCAT(D225,"/",E225)</f>
        <v>2013/2</v>
      </c>
    </row>
    <row r="226" customFormat="false" ht="15.8" hidden="true" customHeight="false" outlineLevel="0" collapsed="false">
      <c r="A226" s="29" t="s">
        <v>917</v>
      </c>
      <c r="B226" s="29" t="s">
        <v>918</v>
      </c>
      <c r="C226" s="30" t="s">
        <v>919</v>
      </c>
      <c r="D226" s="30" t="s">
        <v>86</v>
      </c>
      <c r="E226" s="30" t="s">
        <v>47</v>
      </c>
      <c r="F226" s="30" t="s">
        <v>48</v>
      </c>
      <c r="G226" s="30" t="s">
        <v>138</v>
      </c>
      <c r="H226" s="30" t="s">
        <v>138</v>
      </c>
      <c r="I226" s="30" t="s">
        <v>97</v>
      </c>
      <c r="J226" s="30" t="s">
        <v>51</v>
      </c>
      <c r="K226" s="30" t="s">
        <v>319</v>
      </c>
      <c r="L226" s="30" t="s">
        <v>320</v>
      </c>
      <c r="M226" s="29" t="s">
        <v>99</v>
      </c>
      <c r="N226" s="29" t="s">
        <v>47</v>
      </c>
      <c r="O226" s="29" t="s">
        <v>100</v>
      </c>
      <c r="P226" s="1" t="str">
        <f aca="false">_xlfn.CONCAT(D226,"/",E226)</f>
        <v>2013/1</v>
      </c>
    </row>
    <row r="227" customFormat="false" ht="15.8" hidden="true" customHeight="false" outlineLevel="0" collapsed="false">
      <c r="A227" s="29" t="s">
        <v>920</v>
      </c>
      <c r="B227" s="29" t="s">
        <v>921</v>
      </c>
      <c r="C227" s="30" t="s">
        <v>922</v>
      </c>
      <c r="D227" s="30" t="s">
        <v>32</v>
      </c>
      <c r="E227" s="30" t="s">
        <v>47</v>
      </c>
      <c r="F227" s="30" t="s">
        <v>34</v>
      </c>
      <c r="G227" s="30" t="s">
        <v>106</v>
      </c>
      <c r="H227" s="30" t="s">
        <v>106</v>
      </c>
      <c r="I227" s="30" t="s">
        <v>267</v>
      </c>
      <c r="J227" s="30" t="s">
        <v>268</v>
      </c>
      <c r="K227" s="30" t="s">
        <v>923</v>
      </c>
      <c r="L227" s="30"/>
      <c r="M227" s="29" t="s">
        <v>270</v>
      </c>
      <c r="N227" s="29" t="s">
        <v>47</v>
      </c>
      <c r="O227" s="29" t="s">
        <v>500</v>
      </c>
      <c r="P227" s="1" t="str">
        <f aca="false">_xlfn.CONCAT(D227,"/",E227)</f>
        <v>2019/1</v>
      </c>
    </row>
    <row r="228" customFormat="false" ht="15.8" hidden="true" customHeight="false" outlineLevel="0" collapsed="false">
      <c r="A228" s="29" t="s">
        <v>924</v>
      </c>
      <c r="B228" s="29" t="s">
        <v>925</v>
      </c>
      <c r="C228" s="30" t="s">
        <v>926</v>
      </c>
      <c r="D228" s="30" t="s">
        <v>46</v>
      </c>
      <c r="E228" s="30" t="s">
        <v>33</v>
      </c>
      <c r="F228" s="30" t="s">
        <v>59</v>
      </c>
      <c r="G228" s="30" t="s">
        <v>159</v>
      </c>
      <c r="H228" s="30" t="s">
        <v>159</v>
      </c>
      <c r="I228" s="30" t="s">
        <v>88</v>
      </c>
      <c r="J228" s="30" t="s">
        <v>62</v>
      </c>
      <c r="K228" s="30" t="s">
        <v>329</v>
      </c>
      <c r="L228" s="30"/>
      <c r="M228" s="29" t="s">
        <v>46</v>
      </c>
      <c r="N228" s="29" t="s">
        <v>33</v>
      </c>
      <c r="O228" s="29" t="s">
        <v>92</v>
      </c>
      <c r="P228" s="1" t="str">
        <f aca="false">_xlfn.CONCAT(D228,"/",E228)</f>
        <v>2014/2</v>
      </c>
    </row>
    <row r="229" customFormat="false" ht="15.8" hidden="true" customHeight="false" outlineLevel="0" collapsed="false">
      <c r="A229" s="29" t="s">
        <v>927</v>
      </c>
      <c r="B229" s="29" t="s">
        <v>928</v>
      </c>
      <c r="C229" s="30" t="s">
        <v>929</v>
      </c>
      <c r="D229" s="30" t="s">
        <v>58</v>
      </c>
      <c r="E229" s="30" t="s">
        <v>33</v>
      </c>
      <c r="F229" s="30" t="s">
        <v>59</v>
      </c>
      <c r="G229" s="30" t="s">
        <v>79</v>
      </c>
      <c r="H229" s="30" t="s">
        <v>79</v>
      </c>
      <c r="I229" s="30" t="s">
        <v>134</v>
      </c>
      <c r="J229" s="30" t="s">
        <v>62</v>
      </c>
      <c r="K229" s="30" t="s">
        <v>208</v>
      </c>
      <c r="L229" s="30"/>
      <c r="M229" s="29" t="s">
        <v>86</v>
      </c>
      <c r="N229" s="29" t="s">
        <v>33</v>
      </c>
      <c r="O229" s="29" t="s">
        <v>209</v>
      </c>
      <c r="P229" s="1" t="str">
        <f aca="false">_xlfn.CONCAT(D229,"/",E229)</f>
        <v>2011/2</v>
      </c>
    </row>
    <row r="230" customFormat="false" ht="15.8" hidden="true" customHeight="false" outlineLevel="0" collapsed="false">
      <c r="A230" s="29" t="s">
        <v>930</v>
      </c>
      <c r="B230" s="29" t="s">
        <v>931</v>
      </c>
      <c r="C230" s="30" t="s">
        <v>932</v>
      </c>
      <c r="D230" s="30" t="s">
        <v>46</v>
      </c>
      <c r="E230" s="30" t="s">
        <v>47</v>
      </c>
      <c r="F230" s="30" t="s">
        <v>59</v>
      </c>
      <c r="G230" s="30" t="s">
        <v>49</v>
      </c>
      <c r="H230" s="30" t="s">
        <v>49</v>
      </c>
      <c r="I230" s="30" t="s">
        <v>130</v>
      </c>
      <c r="J230" s="30" t="s">
        <v>62</v>
      </c>
      <c r="K230" s="30" t="s">
        <v>218</v>
      </c>
      <c r="L230" s="30"/>
      <c r="M230" s="29" t="s">
        <v>46</v>
      </c>
      <c r="N230" s="29" t="s">
        <v>47</v>
      </c>
      <c r="O230" s="29" t="s">
        <v>219</v>
      </c>
      <c r="P230" s="1" t="str">
        <f aca="false">_xlfn.CONCAT(D230,"/",E230)</f>
        <v>2014/1</v>
      </c>
    </row>
    <row r="231" customFormat="false" ht="15.8" hidden="true" customHeight="false" outlineLevel="0" collapsed="false">
      <c r="A231" s="29" t="s">
        <v>933</v>
      </c>
      <c r="B231" s="29" t="s">
        <v>934</v>
      </c>
      <c r="C231" s="30" t="s">
        <v>935</v>
      </c>
      <c r="D231" s="30" t="s">
        <v>58</v>
      </c>
      <c r="E231" s="30" t="s">
        <v>47</v>
      </c>
      <c r="F231" s="30" t="s">
        <v>59</v>
      </c>
      <c r="G231" s="30" t="s">
        <v>658</v>
      </c>
      <c r="H231" s="30" t="s">
        <v>658</v>
      </c>
      <c r="I231" s="30" t="s">
        <v>134</v>
      </c>
      <c r="J231" s="30" t="s">
        <v>62</v>
      </c>
      <c r="K231" s="30" t="s">
        <v>208</v>
      </c>
      <c r="L231" s="30"/>
      <c r="M231" s="29" t="s">
        <v>86</v>
      </c>
      <c r="N231" s="29" t="s">
        <v>33</v>
      </c>
      <c r="O231" s="29" t="s">
        <v>427</v>
      </c>
      <c r="P231" s="1" t="str">
        <f aca="false">_xlfn.CONCAT(D231,"/",E231)</f>
        <v>2011/1</v>
      </c>
    </row>
    <row r="232" customFormat="false" ht="15.8" hidden="true" customHeight="false" outlineLevel="0" collapsed="false">
      <c r="A232" s="29" t="s">
        <v>936</v>
      </c>
      <c r="B232" s="29" t="s">
        <v>937</v>
      </c>
      <c r="C232" s="30" t="s">
        <v>938</v>
      </c>
      <c r="D232" s="30" t="s">
        <v>46</v>
      </c>
      <c r="E232" s="30" t="s">
        <v>47</v>
      </c>
      <c r="F232" s="30" t="s">
        <v>59</v>
      </c>
      <c r="G232" s="30" t="s">
        <v>49</v>
      </c>
      <c r="H232" s="30" t="s">
        <v>49</v>
      </c>
      <c r="I232" s="30" t="s">
        <v>88</v>
      </c>
      <c r="J232" s="30" t="s">
        <v>62</v>
      </c>
      <c r="K232" s="30" t="s">
        <v>312</v>
      </c>
      <c r="L232" s="30"/>
      <c r="M232" s="29" t="s">
        <v>46</v>
      </c>
      <c r="N232" s="29" t="s">
        <v>33</v>
      </c>
      <c r="O232" s="29" t="s">
        <v>92</v>
      </c>
      <c r="P232" s="1" t="str">
        <f aca="false">_xlfn.CONCAT(D232,"/",E232)</f>
        <v>2014/1</v>
      </c>
    </row>
    <row r="233" customFormat="false" ht="15.8" hidden="true" customHeight="false" outlineLevel="0" collapsed="false">
      <c r="A233" s="29" t="s">
        <v>939</v>
      </c>
      <c r="B233" s="29" t="s">
        <v>940</v>
      </c>
      <c r="C233" s="30" t="s">
        <v>941</v>
      </c>
      <c r="D233" s="30" t="s">
        <v>32</v>
      </c>
      <c r="E233" s="30" t="s">
        <v>47</v>
      </c>
      <c r="F233" s="30" t="s">
        <v>59</v>
      </c>
      <c r="G233" s="30" t="s">
        <v>106</v>
      </c>
      <c r="H233" s="30" t="s">
        <v>106</v>
      </c>
      <c r="I233" s="30" t="s">
        <v>107</v>
      </c>
      <c r="J233" s="30" t="s">
        <v>62</v>
      </c>
      <c r="K233" s="30" t="s">
        <v>239</v>
      </c>
      <c r="L233" s="30"/>
      <c r="M233" s="29" t="s">
        <v>32</v>
      </c>
      <c r="N233" s="29" t="s">
        <v>33</v>
      </c>
      <c r="O233" s="29" t="s">
        <v>110</v>
      </c>
      <c r="P233" s="1" t="str">
        <f aca="false">_xlfn.CONCAT(D233,"/",E233)</f>
        <v>2019/1</v>
      </c>
    </row>
    <row r="234" customFormat="false" ht="15.8" hidden="true" customHeight="false" outlineLevel="0" collapsed="false">
      <c r="A234" s="29" t="s">
        <v>942</v>
      </c>
      <c r="B234" s="29" t="s">
        <v>943</v>
      </c>
      <c r="C234" s="30" t="s">
        <v>944</v>
      </c>
      <c r="D234" s="30" t="s">
        <v>114</v>
      </c>
      <c r="E234" s="30" t="s">
        <v>33</v>
      </c>
      <c r="F234" s="30" t="s">
        <v>59</v>
      </c>
      <c r="G234" s="30" t="s">
        <v>449</v>
      </c>
      <c r="H234" s="30" t="s">
        <v>449</v>
      </c>
      <c r="I234" s="30" t="s">
        <v>167</v>
      </c>
      <c r="J234" s="30" t="s">
        <v>62</v>
      </c>
      <c r="K234" s="30" t="s">
        <v>168</v>
      </c>
      <c r="L234" s="30"/>
      <c r="M234" s="29" t="s">
        <v>114</v>
      </c>
      <c r="N234" s="29" t="s">
        <v>33</v>
      </c>
      <c r="O234" s="29" t="s">
        <v>169</v>
      </c>
      <c r="P234" s="1" t="str">
        <f aca="false">_xlfn.CONCAT(D234,"/",E234)</f>
        <v>2018/2</v>
      </c>
    </row>
    <row r="235" customFormat="false" ht="15.8" hidden="true" customHeight="false" outlineLevel="0" collapsed="false">
      <c r="A235" s="29" t="s">
        <v>945</v>
      </c>
      <c r="B235" s="29" t="s">
        <v>946</v>
      </c>
      <c r="C235" s="30" t="s">
        <v>947</v>
      </c>
      <c r="D235" s="30" t="s">
        <v>86</v>
      </c>
      <c r="E235" s="30" t="s">
        <v>47</v>
      </c>
      <c r="F235" s="30" t="s">
        <v>48</v>
      </c>
      <c r="G235" s="30" t="s">
        <v>138</v>
      </c>
      <c r="H235" s="30" t="s">
        <v>138</v>
      </c>
      <c r="I235" s="30" t="s">
        <v>88</v>
      </c>
      <c r="J235" s="30" t="s">
        <v>51</v>
      </c>
      <c r="K235" s="30" t="s">
        <v>948</v>
      </c>
      <c r="L235" s="30" t="s">
        <v>92</v>
      </c>
      <c r="M235" s="29" t="s">
        <v>46</v>
      </c>
      <c r="N235" s="29" t="s">
        <v>33</v>
      </c>
      <c r="O235" s="29" t="s">
        <v>610</v>
      </c>
      <c r="P235" s="1" t="str">
        <f aca="false">_xlfn.CONCAT(D235,"/",E235)</f>
        <v>2013/1</v>
      </c>
    </row>
    <row r="236" customFormat="false" ht="15.8" hidden="true" customHeight="false" outlineLevel="0" collapsed="false">
      <c r="A236" s="29" t="s">
        <v>949</v>
      </c>
      <c r="B236" s="29" t="s">
        <v>950</v>
      </c>
      <c r="C236" s="30" t="s">
        <v>951</v>
      </c>
      <c r="D236" s="30" t="s">
        <v>64</v>
      </c>
      <c r="E236" s="30" t="s">
        <v>47</v>
      </c>
      <c r="F236" s="30" t="s">
        <v>48</v>
      </c>
      <c r="G236" s="30" t="s">
        <v>583</v>
      </c>
      <c r="H236" s="30" t="s">
        <v>583</v>
      </c>
      <c r="I236" s="30" t="s">
        <v>88</v>
      </c>
      <c r="J236" s="30" t="s">
        <v>618</v>
      </c>
      <c r="K236" s="30" t="s">
        <v>948</v>
      </c>
      <c r="L236" s="30" t="s">
        <v>92</v>
      </c>
      <c r="M236" s="29" t="s">
        <v>46</v>
      </c>
      <c r="N236" s="29" t="s">
        <v>33</v>
      </c>
      <c r="O236" s="29" t="s">
        <v>610</v>
      </c>
      <c r="P236" s="1" t="str">
        <f aca="false">_xlfn.CONCAT(D236,"/",E236)</f>
        <v>2012/1</v>
      </c>
    </row>
    <row r="237" customFormat="false" ht="15.8" hidden="true" customHeight="false" outlineLevel="0" collapsed="false">
      <c r="A237" s="29" t="s">
        <v>952</v>
      </c>
      <c r="B237" s="29" t="s">
        <v>953</v>
      </c>
      <c r="C237" s="30" t="s">
        <v>954</v>
      </c>
      <c r="D237" s="30" t="s">
        <v>99</v>
      </c>
      <c r="E237" s="30" t="s">
        <v>33</v>
      </c>
      <c r="F237" s="30" t="s">
        <v>59</v>
      </c>
      <c r="G237" s="30" t="s">
        <v>152</v>
      </c>
      <c r="H237" s="30" t="s">
        <v>152</v>
      </c>
      <c r="I237" s="30" t="s">
        <v>73</v>
      </c>
      <c r="J237" s="30" t="s">
        <v>62</v>
      </c>
      <c r="K237" s="30" t="s">
        <v>74</v>
      </c>
      <c r="L237" s="30"/>
      <c r="M237" s="29" t="s">
        <v>54</v>
      </c>
      <c r="N237" s="29" t="s">
        <v>33</v>
      </c>
      <c r="O237" s="29" t="s">
        <v>75</v>
      </c>
      <c r="P237" s="1" t="str">
        <f aca="false">_xlfn.CONCAT(D237,"/",E237)</f>
        <v>2015/2</v>
      </c>
    </row>
    <row r="238" customFormat="false" ht="15.8" hidden="true" customHeight="false" outlineLevel="0" collapsed="false">
      <c r="A238" s="29" t="s">
        <v>955</v>
      </c>
      <c r="B238" s="29" t="s">
        <v>956</v>
      </c>
      <c r="C238" s="30" t="s">
        <v>957</v>
      </c>
      <c r="D238" s="30" t="s">
        <v>32</v>
      </c>
      <c r="E238" s="30" t="s">
        <v>47</v>
      </c>
      <c r="F238" s="30" t="s">
        <v>34</v>
      </c>
      <c r="G238" s="30" t="s">
        <v>106</v>
      </c>
      <c r="H238" s="30" t="s">
        <v>106</v>
      </c>
      <c r="I238" s="30" t="s">
        <v>36</v>
      </c>
      <c r="J238" s="30" t="s">
        <v>37</v>
      </c>
      <c r="K238" s="30" t="s">
        <v>923</v>
      </c>
      <c r="L238" s="30"/>
      <c r="M238" s="29" t="s">
        <v>32</v>
      </c>
      <c r="N238" s="29" t="s">
        <v>33</v>
      </c>
      <c r="O238" s="29" t="s">
        <v>39</v>
      </c>
      <c r="P238" s="1" t="str">
        <f aca="false">_xlfn.CONCAT(D238,"/",E238)</f>
        <v>2019/1</v>
      </c>
    </row>
    <row r="239" customFormat="false" ht="15.8" hidden="true" customHeight="false" outlineLevel="0" collapsed="false">
      <c r="A239" s="29" t="s">
        <v>958</v>
      </c>
      <c r="B239" s="29" t="s">
        <v>959</v>
      </c>
      <c r="C239" s="30" t="s">
        <v>960</v>
      </c>
      <c r="D239" s="30" t="s">
        <v>32</v>
      </c>
      <c r="E239" s="30" t="s">
        <v>33</v>
      </c>
      <c r="F239" s="30" t="s">
        <v>34</v>
      </c>
      <c r="G239" s="30" t="s">
        <v>737</v>
      </c>
      <c r="H239" s="30" t="s">
        <v>737</v>
      </c>
      <c r="I239" s="30" t="s">
        <v>36</v>
      </c>
      <c r="J239" s="30" t="s">
        <v>37</v>
      </c>
      <c r="K239" s="30" t="s">
        <v>961</v>
      </c>
      <c r="L239" s="30"/>
      <c r="M239" s="29" t="s">
        <v>32</v>
      </c>
      <c r="N239" s="29" t="s">
        <v>33</v>
      </c>
      <c r="O239" s="29" t="s">
        <v>39</v>
      </c>
      <c r="P239" s="1" t="str">
        <f aca="false">_xlfn.CONCAT(D239,"/",E239)</f>
        <v>2019/2</v>
      </c>
    </row>
    <row r="240" customFormat="false" ht="15.8" hidden="true" customHeight="false" outlineLevel="0" collapsed="false">
      <c r="A240" s="29" t="s">
        <v>962</v>
      </c>
      <c r="B240" s="29" t="s">
        <v>963</v>
      </c>
      <c r="C240" s="30" t="s">
        <v>964</v>
      </c>
      <c r="D240" s="30" t="s">
        <v>86</v>
      </c>
      <c r="E240" s="30" t="s">
        <v>47</v>
      </c>
      <c r="F240" s="30" t="s">
        <v>48</v>
      </c>
      <c r="G240" s="30" t="s">
        <v>138</v>
      </c>
      <c r="H240" s="30" t="s">
        <v>138</v>
      </c>
      <c r="I240" s="30" t="s">
        <v>88</v>
      </c>
      <c r="J240" s="30" t="s">
        <v>51</v>
      </c>
      <c r="K240" s="30" t="s">
        <v>948</v>
      </c>
      <c r="L240" s="30" t="s">
        <v>92</v>
      </c>
      <c r="M240" s="29" t="s">
        <v>46</v>
      </c>
      <c r="N240" s="29" t="s">
        <v>33</v>
      </c>
      <c r="O240" s="29" t="s">
        <v>610</v>
      </c>
      <c r="P240" s="1" t="str">
        <f aca="false">_xlfn.CONCAT(D240,"/",E240)</f>
        <v>2013/1</v>
      </c>
    </row>
    <row r="241" customFormat="false" ht="15.8" hidden="true" customHeight="false" outlineLevel="0" collapsed="false">
      <c r="A241" s="29" t="s">
        <v>965</v>
      </c>
      <c r="B241" s="29" t="s">
        <v>966</v>
      </c>
      <c r="C241" s="30" t="s">
        <v>967</v>
      </c>
      <c r="D241" s="30" t="s">
        <v>114</v>
      </c>
      <c r="E241" s="30" t="s">
        <v>47</v>
      </c>
      <c r="F241" s="30" t="s">
        <v>59</v>
      </c>
      <c r="G241" s="30" t="s">
        <v>547</v>
      </c>
      <c r="H241" s="30" t="s">
        <v>547</v>
      </c>
      <c r="I241" s="30" t="s">
        <v>116</v>
      </c>
      <c r="J241" s="30" t="s">
        <v>62</v>
      </c>
      <c r="K241" s="30" t="s">
        <v>117</v>
      </c>
      <c r="L241" s="30"/>
      <c r="M241" s="29" t="s">
        <v>114</v>
      </c>
      <c r="N241" s="29" t="s">
        <v>33</v>
      </c>
      <c r="O241" s="29" t="s">
        <v>118</v>
      </c>
      <c r="P241" s="1" t="str">
        <f aca="false">_xlfn.CONCAT(D241,"/",E241)</f>
        <v>2018/1</v>
      </c>
    </row>
    <row r="242" customFormat="false" ht="15.8" hidden="true" customHeight="false" outlineLevel="0" collapsed="false">
      <c r="A242" s="29" t="s">
        <v>968</v>
      </c>
      <c r="B242" s="29" t="s">
        <v>969</v>
      </c>
      <c r="C242" s="30" t="s">
        <v>970</v>
      </c>
      <c r="D242" s="30" t="s">
        <v>58</v>
      </c>
      <c r="E242" s="30" t="s">
        <v>33</v>
      </c>
      <c r="F242" s="30" t="s">
        <v>48</v>
      </c>
      <c r="G242" s="30" t="s">
        <v>79</v>
      </c>
      <c r="H242" s="30" t="s">
        <v>79</v>
      </c>
      <c r="I242" s="30" t="s">
        <v>121</v>
      </c>
      <c r="J242" s="30" t="s">
        <v>51</v>
      </c>
      <c r="K242" s="30" t="s">
        <v>420</v>
      </c>
      <c r="L242" s="30" t="s">
        <v>421</v>
      </c>
      <c r="M242" s="29" t="s">
        <v>86</v>
      </c>
      <c r="N242" s="29" t="s">
        <v>47</v>
      </c>
      <c r="O242" s="29" t="s">
        <v>203</v>
      </c>
      <c r="P242" s="1" t="str">
        <f aca="false">_xlfn.CONCAT(D242,"/",E242)</f>
        <v>2011/2</v>
      </c>
    </row>
    <row r="243" customFormat="false" ht="15.8" hidden="true" customHeight="false" outlineLevel="0" collapsed="false">
      <c r="A243" s="29" t="s">
        <v>971</v>
      </c>
      <c r="B243" s="29" t="s">
        <v>972</v>
      </c>
      <c r="C243" s="30" t="s">
        <v>973</v>
      </c>
      <c r="D243" s="30" t="s">
        <v>46</v>
      </c>
      <c r="E243" s="30" t="s">
        <v>33</v>
      </c>
      <c r="F243" s="30" t="s">
        <v>59</v>
      </c>
      <c r="G243" s="30" t="s">
        <v>159</v>
      </c>
      <c r="H243" s="30" t="s">
        <v>159</v>
      </c>
      <c r="I243" s="30" t="s">
        <v>160</v>
      </c>
      <c r="J243" s="30" t="s">
        <v>62</v>
      </c>
      <c r="K243" s="30" t="s">
        <v>288</v>
      </c>
      <c r="L243" s="30"/>
      <c r="M243" s="29" t="s">
        <v>174</v>
      </c>
      <c r="N243" s="29" t="s">
        <v>47</v>
      </c>
      <c r="O243" s="29" t="s">
        <v>162</v>
      </c>
      <c r="P243" s="1" t="str">
        <f aca="false">_xlfn.CONCAT(D243,"/",E243)</f>
        <v>2014/2</v>
      </c>
    </row>
    <row r="244" customFormat="false" ht="15.8" hidden="true" customHeight="false" outlineLevel="0" collapsed="false">
      <c r="A244" s="29" t="s">
        <v>974</v>
      </c>
      <c r="B244" s="29" t="s">
        <v>975</v>
      </c>
      <c r="C244" s="30" t="s">
        <v>976</v>
      </c>
      <c r="D244" s="30" t="s">
        <v>32</v>
      </c>
      <c r="E244" s="30" t="s">
        <v>47</v>
      </c>
      <c r="F244" s="30" t="s">
        <v>59</v>
      </c>
      <c r="G244" s="30" t="s">
        <v>262</v>
      </c>
      <c r="H244" s="30" t="s">
        <v>262</v>
      </c>
      <c r="I244" s="30" t="s">
        <v>107</v>
      </c>
      <c r="J244" s="30" t="s">
        <v>62</v>
      </c>
      <c r="K244" s="30" t="s">
        <v>239</v>
      </c>
      <c r="L244" s="30"/>
      <c r="M244" s="29" t="s">
        <v>32</v>
      </c>
      <c r="N244" s="29" t="s">
        <v>33</v>
      </c>
      <c r="O244" s="29" t="s">
        <v>110</v>
      </c>
      <c r="P244" s="1" t="str">
        <f aca="false">_xlfn.CONCAT(D244,"/",E244)</f>
        <v>2019/1</v>
      </c>
    </row>
    <row r="245" customFormat="false" ht="15.8" hidden="true" customHeight="false" outlineLevel="0" collapsed="false">
      <c r="A245" s="29" t="s">
        <v>977</v>
      </c>
      <c r="B245" s="29" t="s">
        <v>978</v>
      </c>
      <c r="C245" s="30" t="s">
        <v>979</v>
      </c>
      <c r="D245" s="30" t="s">
        <v>174</v>
      </c>
      <c r="E245" s="30" t="s">
        <v>47</v>
      </c>
      <c r="F245" s="30" t="s">
        <v>59</v>
      </c>
      <c r="G245" s="30" t="s">
        <v>175</v>
      </c>
      <c r="H245" s="30" t="s">
        <v>175</v>
      </c>
      <c r="I245" s="30" t="s">
        <v>139</v>
      </c>
      <c r="J245" s="30" t="s">
        <v>62</v>
      </c>
      <c r="K245" s="30" t="s">
        <v>140</v>
      </c>
      <c r="L245" s="30"/>
      <c r="M245" s="29" t="s">
        <v>54</v>
      </c>
      <c r="N245" s="29" t="s">
        <v>47</v>
      </c>
      <c r="O245" s="29" t="s">
        <v>176</v>
      </c>
      <c r="P245" s="1" t="str">
        <f aca="false">_xlfn.CONCAT(D245,"/",E245)</f>
        <v>2016/1</v>
      </c>
    </row>
    <row r="246" customFormat="false" ht="15.8" hidden="true" customHeight="false" outlineLevel="0" collapsed="false">
      <c r="A246" s="29" t="s">
        <v>980</v>
      </c>
      <c r="B246" s="29" t="s">
        <v>981</v>
      </c>
      <c r="C246" s="30" t="s">
        <v>982</v>
      </c>
      <c r="D246" s="30" t="s">
        <v>58</v>
      </c>
      <c r="E246" s="30" t="s">
        <v>47</v>
      </c>
      <c r="F246" s="30" t="s">
        <v>59</v>
      </c>
      <c r="G246" s="30" t="s">
        <v>60</v>
      </c>
      <c r="H246" s="30" t="s">
        <v>60</v>
      </c>
      <c r="I246" s="30" t="s">
        <v>41</v>
      </c>
      <c r="J246" s="30" t="s">
        <v>62</v>
      </c>
      <c r="K246" s="30" t="s">
        <v>324</v>
      </c>
      <c r="L246" s="30"/>
      <c r="M246" s="29" t="s">
        <v>58</v>
      </c>
      <c r="N246" s="29" t="s">
        <v>47</v>
      </c>
      <c r="O246" s="29" t="s">
        <v>325</v>
      </c>
      <c r="P246" s="1" t="str">
        <f aca="false">_xlfn.CONCAT(D246,"/",E246)</f>
        <v>2011/1</v>
      </c>
    </row>
    <row r="247" customFormat="false" ht="15.8" hidden="true" customHeight="false" outlineLevel="0" collapsed="false">
      <c r="A247" s="29" t="s">
        <v>983</v>
      </c>
      <c r="B247" s="29" t="s">
        <v>984</v>
      </c>
      <c r="C247" s="30" t="s">
        <v>985</v>
      </c>
      <c r="D247" s="30" t="s">
        <v>54</v>
      </c>
      <c r="E247" s="30" t="s">
        <v>47</v>
      </c>
      <c r="F247" s="30" t="s">
        <v>59</v>
      </c>
      <c r="G247" s="30" t="s">
        <v>72</v>
      </c>
      <c r="H247" s="30" t="s">
        <v>72</v>
      </c>
      <c r="I247" s="30" t="s">
        <v>73</v>
      </c>
      <c r="J247" s="30" t="s">
        <v>62</v>
      </c>
      <c r="K247" s="30" t="s">
        <v>74</v>
      </c>
      <c r="L247" s="30"/>
      <c r="M247" s="29" t="s">
        <v>54</v>
      </c>
      <c r="N247" s="29" t="s">
        <v>33</v>
      </c>
      <c r="O247" s="29" t="s">
        <v>75</v>
      </c>
      <c r="P247" s="1" t="str">
        <f aca="false">_xlfn.CONCAT(D247,"/",E247)</f>
        <v>2017/1</v>
      </c>
    </row>
    <row r="248" customFormat="false" ht="15.8" hidden="true" customHeight="false" outlineLevel="0" collapsed="false">
      <c r="A248" s="29" t="s">
        <v>986</v>
      </c>
      <c r="B248" s="29" t="s">
        <v>987</v>
      </c>
      <c r="C248" s="30" t="s">
        <v>988</v>
      </c>
      <c r="D248" s="30" t="s">
        <v>32</v>
      </c>
      <c r="E248" s="30" t="s">
        <v>33</v>
      </c>
      <c r="F248" s="30" t="s">
        <v>34</v>
      </c>
      <c r="G248" s="30" t="s">
        <v>35</v>
      </c>
      <c r="H248" s="30" t="s">
        <v>35</v>
      </c>
      <c r="I248" s="30" t="s">
        <v>267</v>
      </c>
      <c r="J248" s="30" t="s">
        <v>268</v>
      </c>
      <c r="K248" s="30" t="s">
        <v>38</v>
      </c>
      <c r="L248" s="30"/>
      <c r="M248" s="29" t="s">
        <v>270</v>
      </c>
      <c r="N248" s="29" t="s">
        <v>47</v>
      </c>
      <c r="O248" s="29" t="s">
        <v>374</v>
      </c>
      <c r="P248" s="1" t="str">
        <f aca="false">_xlfn.CONCAT(D248,"/",E248)</f>
        <v>2019/2</v>
      </c>
    </row>
    <row r="249" customFormat="false" ht="15.8" hidden="true" customHeight="false" outlineLevel="0" collapsed="false">
      <c r="A249" s="29" t="s">
        <v>989</v>
      </c>
      <c r="B249" s="29" t="s">
        <v>990</v>
      </c>
      <c r="C249" s="30" t="s">
        <v>991</v>
      </c>
      <c r="D249" s="30" t="s">
        <v>114</v>
      </c>
      <c r="E249" s="30" t="s">
        <v>33</v>
      </c>
      <c r="F249" s="30" t="s">
        <v>105</v>
      </c>
      <c r="G249" s="30" t="s">
        <v>166</v>
      </c>
      <c r="H249" s="30" t="s">
        <v>166</v>
      </c>
      <c r="I249" s="30" t="s">
        <v>504</v>
      </c>
      <c r="J249" s="30" t="s">
        <v>108</v>
      </c>
      <c r="K249" s="30" t="s">
        <v>791</v>
      </c>
      <c r="L249" s="30"/>
      <c r="M249" s="29" t="s">
        <v>114</v>
      </c>
      <c r="N249" s="29" t="s">
        <v>33</v>
      </c>
      <c r="O249" s="29"/>
      <c r="P249" s="1" t="str">
        <f aca="false">_xlfn.CONCAT(D249,"/",E249)</f>
        <v>2018/2</v>
      </c>
    </row>
    <row r="250" customFormat="false" ht="15.8" hidden="true" customHeight="false" outlineLevel="0" collapsed="false">
      <c r="A250" s="29" t="s">
        <v>992</v>
      </c>
      <c r="B250" s="29" t="s">
        <v>993</v>
      </c>
      <c r="C250" s="30" t="s">
        <v>994</v>
      </c>
      <c r="D250" s="30" t="s">
        <v>32</v>
      </c>
      <c r="E250" s="30" t="s">
        <v>47</v>
      </c>
      <c r="F250" s="30" t="s">
        <v>34</v>
      </c>
      <c r="G250" s="30" t="s">
        <v>106</v>
      </c>
      <c r="H250" s="30" t="s">
        <v>106</v>
      </c>
      <c r="I250" s="30" t="s">
        <v>107</v>
      </c>
      <c r="J250" s="30" t="s">
        <v>37</v>
      </c>
      <c r="K250" s="30" t="s">
        <v>995</v>
      </c>
      <c r="L250" s="30"/>
      <c r="M250" s="29" t="s">
        <v>32</v>
      </c>
      <c r="N250" s="29" t="s">
        <v>47</v>
      </c>
      <c r="O250" s="29" t="s">
        <v>110</v>
      </c>
      <c r="P250" s="1" t="str">
        <f aca="false">_xlfn.CONCAT(D250,"/",E250)</f>
        <v>2019/1</v>
      </c>
    </row>
    <row r="251" customFormat="false" ht="15.8" hidden="true" customHeight="false" outlineLevel="0" collapsed="false">
      <c r="A251" s="29" t="s">
        <v>996</v>
      </c>
      <c r="B251" s="29" t="s">
        <v>997</v>
      </c>
      <c r="C251" s="30" t="s">
        <v>998</v>
      </c>
      <c r="D251" s="30" t="s">
        <v>64</v>
      </c>
      <c r="E251" s="30" t="s">
        <v>47</v>
      </c>
      <c r="F251" s="30" t="s">
        <v>48</v>
      </c>
      <c r="G251" s="30" t="s">
        <v>223</v>
      </c>
      <c r="H251" s="30" t="s">
        <v>223</v>
      </c>
      <c r="I251" s="30" t="s">
        <v>88</v>
      </c>
      <c r="J251" s="30" t="s">
        <v>618</v>
      </c>
      <c r="K251" s="30" t="s">
        <v>948</v>
      </c>
      <c r="L251" s="30" t="s">
        <v>92</v>
      </c>
      <c r="M251" s="29" t="s">
        <v>46</v>
      </c>
      <c r="N251" s="29" t="s">
        <v>33</v>
      </c>
      <c r="O251" s="29" t="s">
        <v>610</v>
      </c>
      <c r="P251" s="1" t="str">
        <f aca="false">_xlfn.CONCAT(D251,"/",E251)</f>
        <v>2012/1</v>
      </c>
    </row>
    <row r="252" customFormat="false" ht="15.8" hidden="true" customHeight="false" outlineLevel="0" collapsed="false">
      <c r="A252" s="29" t="s">
        <v>999</v>
      </c>
      <c r="B252" s="29" t="s">
        <v>1000</v>
      </c>
      <c r="C252" s="30" t="s">
        <v>1001</v>
      </c>
      <c r="D252" s="30" t="s">
        <v>46</v>
      </c>
      <c r="E252" s="30" t="s">
        <v>47</v>
      </c>
      <c r="F252" s="30" t="s">
        <v>59</v>
      </c>
      <c r="G252" s="30" t="s">
        <v>49</v>
      </c>
      <c r="H252" s="30" t="s">
        <v>49</v>
      </c>
      <c r="I252" s="30" t="s">
        <v>88</v>
      </c>
      <c r="J252" s="30" t="s">
        <v>62</v>
      </c>
      <c r="K252" s="30" t="s">
        <v>312</v>
      </c>
      <c r="L252" s="30"/>
      <c r="M252" s="29" t="s">
        <v>46</v>
      </c>
      <c r="N252" s="29" t="s">
        <v>33</v>
      </c>
      <c r="O252" s="29" t="s">
        <v>92</v>
      </c>
      <c r="P252" s="1" t="str">
        <f aca="false">_xlfn.CONCAT(D252,"/",E252)</f>
        <v>2014/1</v>
      </c>
    </row>
    <row r="253" customFormat="false" ht="15.8" hidden="true" customHeight="false" outlineLevel="0" collapsed="false">
      <c r="A253" s="29" t="s">
        <v>1002</v>
      </c>
      <c r="B253" s="29" t="s">
        <v>1003</v>
      </c>
      <c r="C253" s="30" t="s">
        <v>1004</v>
      </c>
      <c r="D253" s="30" t="s">
        <v>64</v>
      </c>
      <c r="E253" s="30" t="s">
        <v>47</v>
      </c>
      <c r="F253" s="30" t="s">
        <v>59</v>
      </c>
      <c r="G253" s="30" t="s">
        <v>223</v>
      </c>
      <c r="H253" s="30" t="s">
        <v>223</v>
      </c>
      <c r="I253" s="30" t="s">
        <v>130</v>
      </c>
      <c r="J253" s="30" t="s">
        <v>62</v>
      </c>
      <c r="K253" s="30" t="s">
        <v>131</v>
      </c>
      <c r="L253" s="30"/>
      <c r="M253" s="29" t="s">
        <v>46</v>
      </c>
      <c r="N253" s="29" t="s">
        <v>47</v>
      </c>
      <c r="O253" s="29" t="s">
        <v>219</v>
      </c>
      <c r="P253" s="1" t="str">
        <f aca="false">_xlfn.CONCAT(D253,"/",E253)</f>
        <v>2012/1</v>
      </c>
    </row>
    <row r="254" customFormat="false" ht="15.8" hidden="true" customHeight="false" outlineLevel="0" collapsed="false">
      <c r="A254" s="29" t="s">
        <v>1005</v>
      </c>
      <c r="B254" s="29" t="s">
        <v>1006</v>
      </c>
      <c r="C254" s="30" t="s">
        <v>1007</v>
      </c>
      <c r="D254" s="30" t="s">
        <v>46</v>
      </c>
      <c r="E254" s="30" t="s">
        <v>47</v>
      </c>
      <c r="F254" s="30" t="s">
        <v>59</v>
      </c>
      <c r="G254" s="30" t="s">
        <v>49</v>
      </c>
      <c r="H254" s="30" t="s">
        <v>49</v>
      </c>
      <c r="I254" s="30" t="s">
        <v>198</v>
      </c>
      <c r="J254" s="30" t="s">
        <v>62</v>
      </c>
      <c r="K254" s="30" t="s">
        <v>338</v>
      </c>
      <c r="L254" s="30"/>
      <c r="M254" s="29" t="s">
        <v>174</v>
      </c>
      <c r="N254" s="29" t="s">
        <v>33</v>
      </c>
      <c r="O254" s="29" t="s">
        <v>289</v>
      </c>
      <c r="P254" s="1" t="str">
        <f aca="false">_xlfn.CONCAT(D254,"/",E254)</f>
        <v>2014/1</v>
      </c>
    </row>
    <row r="255" customFormat="false" ht="15.8" hidden="true" customHeight="false" outlineLevel="0" collapsed="false">
      <c r="A255" s="29" t="s">
        <v>1008</v>
      </c>
      <c r="B255" s="29" t="s">
        <v>1009</v>
      </c>
      <c r="C255" s="30" t="s">
        <v>1010</v>
      </c>
      <c r="D255" s="30" t="s">
        <v>64</v>
      </c>
      <c r="E255" s="30" t="s">
        <v>47</v>
      </c>
      <c r="F255" s="30" t="s">
        <v>59</v>
      </c>
      <c r="G255" s="30" t="s">
        <v>583</v>
      </c>
      <c r="H255" s="30" t="s">
        <v>583</v>
      </c>
      <c r="I255" s="30" t="s">
        <v>61</v>
      </c>
      <c r="J255" s="30" t="s">
        <v>62</v>
      </c>
      <c r="K255" s="30" t="s">
        <v>1011</v>
      </c>
      <c r="L255" s="30"/>
      <c r="M255" s="29" t="s">
        <v>64</v>
      </c>
      <c r="N255" s="29" t="s">
        <v>33</v>
      </c>
      <c r="O255" s="29" t="s">
        <v>65</v>
      </c>
      <c r="P255" s="1" t="str">
        <f aca="false">_xlfn.CONCAT(D255,"/",E255)</f>
        <v>2012/1</v>
      </c>
    </row>
    <row r="256" customFormat="false" ht="15.8" hidden="true" customHeight="false" outlineLevel="0" collapsed="false">
      <c r="A256" s="29" t="s">
        <v>1012</v>
      </c>
      <c r="B256" s="29" t="s">
        <v>1013</v>
      </c>
      <c r="C256" s="30" t="s">
        <v>1014</v>
      </c>
      <c r="D256" s="30" t="s">
        <v>99</v>
      </c>
      <c r="E256" s="30" t="s">
        <v>33</v>
      </c>
      <c r="F256" s="30" t="s">
        <v>59</v>
      </c>
      <c r="G256" s="30" t="s">
        <v>152</v>
      </c>
      <c r="H256" s="30" t="s">
        <v>152</v>
      </c>
      <c r="I256" s="30" t="s">
        <v>160</v>
      </c>
      <c r="J256" s="30" t="s">
        <v>62</v>
      </c>
      <c r="K256" s="30" t="s">
        <v>161</v>
      </c>
      <c r="L256" s="30"/>
      <c r="M256" s="29" t="s">
        <v>99</v>
      </c>
      <c r="N256" s="29" t="s">
        <v>33</v>
      </c>
      <c r="O256" s="29" t="s">
        <v>162</v>
      </c>
      <c r="P256" s="1" t="str">
        <f aca="false">_xlfn.CONCAT(D256,"/",E256)</f>
        <v>2015/2</v>
      </c>
    </row>
    <row r="257" customFormat="false" ht="15.8" hidden="true" customHeight="false" outlineLevel="0" collapsed="false">
      <c r="A257" s="29" t="s">
        <v>1015</v>
      </c>
      <c r="B257" s="29" t="s">
        <v>1016</v>
      </c>
      <c r="C257" s="30" t="s">
        <v>1017</v>
      </c>
      <c r="D257" s="30" t="s">
        <v>58</v>
      </c>
      <c r="E257" s="30" t="s">
        <v>47</v>
      </c>
      <c r="F257" s="30" t="s">
        <v>48</v>
      </c>
      <c r="G257" s="30" t="s">
        <v>60</v>
      </c>
      <c r="H257" s="30" t="s">
        <v>60</v>
      </c>
      <c r="I257" s="30" t="s">
        <v>121</v>
      </c>
      <c r="J257" s="30" t="s">
        <v>51</v>
      </c>
      <c r="K257" s="30" t="s">
        <v>420</v>
      </c>
      <c r="L257" s="30" t="s">
        <v>421</v>
      </c>
      <c r="M257" s="29" t="s">
        <v>86</v>
      </c>
      <c r="N257" s="29" t="s">
        <v>47</v>
      </c>
      <c r="O257" s="29" t="s">
        <v>203</v>
      </c>
      <c r="P257" s="1" t="str">
        <f aca="false">_xlfn.CONCAT(D257,"/",E257)</f>
        <v>2011/1</v>
      </c>
    </row>
    <row r="258" customFormat="false" ht="15.8" hidden="true" customHeight="false" outlineLevel="0" collapsed="false">
      <c r="A258" s="29" t="s">
        <v>1018</v>
      </c>
      <c r="B258" s="29" t="s">
        <v>1019</v>
      </c>
      <c r="C258" s="30" t="s">
        <v>1020</v>
      </c>
      <c r="D258" s="30" t="s">
        <v>174</v>
      </c>
      <c r="E258" s="30" t="s">
        <v>47</v>
      </c>
      <c r="F258" s="30" t="s">
        <v>59</v>
      </c>
      <c r="G258" s="30" t="s">
        <v>175</v>
      </c>
      <c r="H258" s="30" t="s">
        <v>175</v>
      </c>
      <c r="I258" s="30" t="s">
        <v>198</v>
      </c>
      <c r="J258" s="30" t="s">
        <v>62</v>
      </c>
      <c r="K258" s="30" t="s">
        <v>338</v>
      </c>
      <c r="L258" s="30"/>
      <c r="M258" s="29" t="s">
        <v>174</v>
      </c>
      <c r="N258" s="29" t="s">
        <v>33</v>
      </c>
      <c r="O258" s="29" t="s">
        <v>289</v>
      </c>
      <c r="P258" s="1" t="str">
        <f aca="false">_xlfn.CONCAT(D258,"/",E258)</f>
        <v>2016/1</v>
      </c>
    </row>
    <row r="259" customFormat="false" ht="15.8" hidden="true" customHeight="false" outlineLevel="0" collapsed="false">
      <c r="A259" s="29" t="s">
        <v>1021</v>
      </c>
      <c r="B259" s="29" t="s">
        <v>1022</v>
      </c>
      <c r="C259" s="30" t="s">
        <v>1023</v>
      </c>
      <c r="D259" s="30" t="s">
        <v>86</v>
      </c>
      <c r="E259" s="30" t="s">
        <v>33</v>
      </c>
      <c r="F259" s="30" t="s">
        <v>59</v>
      </c>
      <c r="G259" s="30" t="s">
        <v>129</v>
      </c>
      <c r="H259" s="30" t="s">
        <v>129</v>
      </c>
      <c r="I259" s="30" t="s">
        <v>97</v>
      </c>
      <c r="J259" s="30" t="s">
        <v>62</v>
      </c>
      <c r="K259" s="30" t="s">
        <v>98</v>
      </c>
      <c r="L259" s="30"/>
      <c r="M259" s="29" t="s">
        <v>99</v>
      </c>
      <c r="N259" s="29" t="s">
        <v>47</v>
      </c>
      <c r="O259" s="29" t="s">
        <v>100</v>
      </c>
      <c r="P259" s="1" t="str">
        <f aca="false">_xlfn.CONCAT(D259,"/",E259)</f>
        <v>2013/2</v>
      </c>
    </row>
    <row r="260" customFormat="false" ht="15.8" hidden="true" customHeight="false" outlineLevel="0" collapsed="false">
      <c r="A260" s="29" t="s">
        <v>1024</v>
      </c>
      <c r="B260" s="29" t="s">
        <v>1025</v>
      </c>
      <c r="C260" s="30" t="s">
        <v>1026</v>
      </c>
      <c r="D260" s="30" t="s">
        <v>46</v>
      </c>
      <c r="E260" s="30" t="s">
        <v>33</v>
      </c>
      <c r="F260" s="30" t="s">
        <v>59</v>
      </c>
      <c r="G260" s="30" t="s">
        <v>96</v>
      </c>
      <c r="H260" s="30" t="s">
        <v>96</v>
      </c>
      <c r="I260" s="30" t="s">
        <v>88</v>
      </c>
      <c r="J260" s="30" t="s">
        <v>62</v>
      </c>
      <c r="K260" s="30" t="s">
        <v>312</v>
      </c>
      <c r="L260" s="30"/>
      <c r="M260" s="29" t="s">
        <v>46</v>
      </c>
      <c r="N260" s="29" t="s">
        <v>33</v>
      </c>
      <c r="O260" s="29" t="s">
        <v>92</v>
      </c>
      <c r="P260" s="1" t="str">
        <f aca="false">_xlfn.CONCAT(D260,"/",E260)</f>
        <v>2014/2</v>
      </c>
    </row>
    <row r="261" customFormat="false" ht="15.8" hidden="true" customHeight="false" outlineLevel="0" collapsed="false">
      <c r="A261" s="29" t="s">
        <v>1027</v>
      </c>
      <c r="B261" s="29" t="s">
        <v>1028</v>
      </c>
      <c r="C261" s="30" t="s">
        <v>1029</v>
      </c>
      <c r="D261" s="30" t="s">
        <v>54</v>
      </c>
      <c r="E261" s="30" t="s">
        <v>47</v>
      </c>
      <c r="F261" s="30" t="s">
        <v>59</v>
      </c>
      <c r="G261" s="30" t="s">
        <v>72</v>
      </c>
      <c r="H261" s="30" t="s">
        <v>72</v>
      </c>
      <c r="I261" s="30" t="s">
        <v>107</v>
      </c>
      <c r="J261" s="30" t="s">
        <v>62</v>
      </c>
      <c r="K261" s="30" t="s">
        <v>239</v>
      </c>
      <c r="L261" s="30"/>
      <c r="M261" s="29" t="s">
        <v>32</v>
      </c>
      <c r="N261" s="29" t="s">
        <v>33</v>
      </c>
      <c r="O261" s="29" t="s">
        <v>110</v>
      </c>
      <c r="P261" s="1" t="str">
        <f aca="false">_xlfn.CONCAT(D261,"/",E261)</f>
        <v>2017/1</v>
      </c>
    </row>
    <row r="262" customFormat="false" ht="15.8" hidden="true" customHeight="false" outlineLevel="0" collapsed="false">
      <c r="A262" s="29" t="s">
        <v>1030</v>
      </c>
      <c r="B262" s="29" t="s">
        <v>1031</v>
      </c>
      <c r="C262" s="30" t="s">
        <v>1032</v>
      </c>
      <c r="D262" s="30" t="s">
        <v>58</v>
      </c>
      <c r="E262" s="30" t="s">
        <v>33</v>
      </c>
      <c r="F262" s="30" t="s">
        <v>59</v>
      </c>
      <c r="G262" s="30" t="s">
        <v>79</v>
      </c>
      <c r="H262" s="30" t="s">
        <v>79</v>
      </c>
      <c r="I262" s="30" t="s">
        <v>67</v>
      </c>
      <c r="J262" s="30" t="s">
        <v>62</v>
      </c>
      <c r="K262" s="30" t="s">
        <v>383</v>
      </c>
      <c r="L262" s="30"/>
      <c r="M262" s="29" t="s">
        <v>58</v>
      </c>
      <c r="N262" s="29" t="s">
        <v>33</v>
      </c>
      <c r="O262" s="29" t="s">
        <v>384</v>
      </c>
      <c r="P262" s="1" t="str">
        <f aca="false">_xlfn.CONCAT(D262,"/",E262)</f>
        <v>2011/2</v>
      </c>
    </row>
    <row r="263" customFormat="false" ht="15.8" hidden="true" customHeight="false" outlineLevel="0" collapsed="false">
      <c r="A263" s="29" t="s">
        <v>1033</v>
      </c>
      <c r="B263" s="29" t="s">
        <v>1031</v>
      </c>
      <c r="C263" s="30" t="s">
        <v>1032</v>
      </c>
      <c r="D263" s="30" t="s">
        <v>64</v>
      </c>
      <c r="E263" s="30" t="s">
        <v>47</v>
      </c>
      <c r="F263" s="30" t="s">
        <v>59</v>
      </c>
      <c r="G263" s="30" t="s">
        <v>223</v>
      </c>
      <c r="H263" s="30" t="s">
        <v>223</v>
      </c>
      <c r="I263" s="30" t="s">
        <v>80</v>
      </c>
      <c r="J263" s="30" t="s">
        <v>62</v>
      </c>
      <c r="K263" s="30" t="s">
        <v>81</v>
      </c>
      <c r="L263" s="30"/>
      <c r="M263" s="29" t="s">
        <v>64</v>
      </c>
      <c r="N263" s="29" t="s">
        <v>47</v>
      </c>
      <c r="O263" s="29" t="s">
        <v>225</v>
      </c>
      <c r="P263" s="1" t="str">
        <f aca="false">_xlfn.CONCAT(D263,"/",E263)</f>
        <v>2012/1</v>
      </c>
    </row>
    <row r="264" customFormat="false" ht="15.8" hidden="true" customHeight="false" outlineLevel="0" collapsed="false">
      <c r="A264" s="29" t="s">
        <v>1034</v>
      </c>
      <c r="B264" s="29" t="s">
        <v>1035</v>
      </c>
      <c r="C264" s="30" t="s">
        <v>1036</v>
      </c>
      <c r="D264" s="30" t="s">
        <v>114</v>
      </c>
      <c r="E264" s="30" t="s">
        <v>33</v>
      </c>
      <c r="F264" s="30" t="s">
        <v>59</v>
      </c>
      <c r="G264" s="30" t="s">
        <v>166</v>
      </c>
      <c r="H264" s="30" t="s">
        <v>166</v>
      </c>
      <c r="I264" s="30" t="s">
        <v>167</v>
      </c>
      <c r="J264" s="30" t="s">
        <v>62</v>
      </c>
      <c r="K264" s="30" t="s">
        <v>168</v>
      </c>
      <c r="L264" s="30"/>
      <c r="M264" s="29" t="s">
        <v>114</v>
      </c>
      <c r="N264" s="29" t="s">
        <v>33</v>
      </c>
      <c r="O264" s="29" t="s">
        <v>169</v>
      </c>
      <c r="P264" s="1" t="str">
        <f aca="false">_xlfn.CONCAT(D264,"/",E264)</f>
        <v>2018/2</v>
      </c>
    </row>
    <row r="265" customFormat="false" ht="15.8" hidden="true" customHeight="false" outlineLevel="0" collapsed="false">
      <c r="A265" s="29" t="s">
        <v>1037</v>
      </c>
      <c r="B265" s="29" t="s">
        <v>1038</v>
      </c>
      <c r="C265" s="30" t="s">
        <v>1039</v>
      </c>
      <c r="D265" s="30" t="s">
        <v>46</v>
      </c>
      <c r="E265" s="30" t="s">
        <v>33</v>
      </c>
      <c r="F265" s="30" t="s">
        <v>59</v>
      </c>
      <c r="G265" s="30" t="s">
        <v>96</v>
      </c>
      <c r="H265" s="30" t="s">
        <v>96</v>
      </c>
      <c r="I265" s="30" t="s">
        <v>160</v>
      </c>
      <c r="J265" s="30" t="s">
        <v>62</v>
      </c>
      <c r="K265" s="30" t="s">
        <v>288</v>
      </c>
      <c r="L265" s="30"/>
      <c r="M265" s="29" t="s">
        <v>174</v>
      </c>
      <c r="N265" s="29" t="s">
        <v>47</v>
      </c>
      <c r="O265" s="29" t="s">
        <v>162</v>
      </c>
      <c r="P265" s="1" t="str">
        <f aca="false">_xlfn.CONCAT(D265,"/",E265)</f>
        <v>2014/2</v>
      </c>
    </row>
    <row r="266" customFormat="false" ht="15.8" hidden="true" customHeight="false" outlineLevel="0" collapsed="false">
      <c r="A266" s="29" t="s">
        <v>1040</v>
      </c>
      <c r="B266" s="29" t="s">
        <v>1041</v>
      </c>
      <c r="C266" s="30" t="s">
        <v>1042</v>
      </c>
      <c r="D266" s="30" t="s">
        <v>32</v>
      </c>
      <c r="E266" s="30" t="s">
        <v>33</v>
      </c>
      <c r="F266" s="30" t="s">
        <v>34</v>
      </c>
      <c r="G266" s="30" t="s">
        <v>737</v>
      </c>
      <c r="H266" s="30" t="s">
        <v>737</v>
      </c>
      <c r="I266" s="30" t="s">
        <v>267</v>
      </c>
      <c r="J266" s="30" t="s">
        <v>268</v>
      </c>
      <c r="K266" s="30" t="s">
        <v>961</v>
      </c>
      <c r="L266" s="30"/>
      <c r="M266" s="29" t="s">
        <v>270</v>
      </c>
      <c r="N266" s="29" t="s">
        <v>47</v>
      </c>
      <c r="O266" s="29" t="s">
        <v>727</v>
      </c>
      <c r="P266" s="1" t="str">
        <f aca="false">_xlfn.CONCAT(D266,"/",E266)</f>
        <v>2019/2</v>
      </c>
    </row>
    <row r="267" customFormat="false" ht="15.8" hidden="true" customHeight="false" outlineLevel="0" collapsed="false">
      <c r="A267" s="29" t="s">
        <v>1043</v>
      </c>
      <c r="B267" s="29" t="s">
        <v>1044</v>
      </c>
      <c r="C267" s="30" t="s">
        <v>1045</v>
      </c>
      <c r="D267" s="30" t="s">
        <v>58</v>
      </c>
      <c r="E267" s="30" t="s">
        <v>47</v>
      </c>
      <c r="F267" s="30" t="s">
        <v>59</v>
      </c>
      <c r="G267" s="30" t="s">
        <v>60</v>
      </c>
      <c r="H267" s="30" t="s">
        <v>60</v>
      </c>
      <c r="I267" s="30" t="s">
        <v>61</v>
      </c>
      <c r="J267" s="30" t="s">
        <v>62</v>
      </c>
      <c r="K267" s="30" t="s">
        <v>1011</v>
      </c>
      <c r="L267" s="30"/>
      <c r="M267" s="29" t="s">
        <v>64</v>
      </c>
      <c r="N267" s="29" t="s">
        <v>33</v>
      </c>
      <c r="O267" s="29" t="s">
        <v>351</v>
      </c>
      <c r="P267" s="1" t="str">
        <f aca="false">_xlfn.CONCAT(D267,"/",E267)</f>
        <v>2011/1</v>
      </c>
    </row>
    <row r="268" customFormat="false" ht="15.8" hidden="true" customHeight="false" outlineLevel="0" collapsed="false">
      <c r="A268" s="29" t="s">
        <v>1046</v>
      </c>
      <c r="B268" s="29" t="s">
        <v>1047</v>
      </c>
      <c r="C268" s="30" t="s">
        <v>1048</v>
      </c>
      <c r="D268" s="30" t="s">
        <v>174</v>
      </c>
      <c r="E268" s="30" t="s">
        <v>47</v>
      </c>
      <c r="F268" s="30" t="s">
        <v>59</v>
      </c>
      <c r="G268" s="30" t="s">
        <v>175</v>
      </c>
      <c r="H268" s="30" t="s">
        <v>175</v>
      </c>
      <c r="I268" s="30" t="s">
        <v>139</v>
      </c>
      <c r="J268" s="30" t="s">
        <v>62</v>
      </c>
      <c r="K268" s="30" t="s">
        <v>140</v>
      </c>
      <c r="L268" s="30"/>
      <c r="M268" s="29" t="s">
        <v>54</v>
      </c>
      <c r="N268" s="29" t="s">
        <v>47</v>
      </c>
      <c r="O268" s="29" t="s">
        <v>176</v>
      </c>
      <c r="P268" s="1" t="str">
        <f aca="false">_xlfn.CONCAT(D268,"/",E268)</f>
        <v>2016/1</v>
      </c>
    </row>
    <row r="269" customFormat="false" ht="15.8" hidden="true" customHeight="false" outlineLevel="0" collapsed="false">
      <c r="A269" s="29" t="s">
        <v>1049</v>
      </c>
      <c r="B269" s="29" t="s">
        <v>1050</v>
      </c>
      <c r="C269" s="30" t="s">
        <v>1051</v>
      </c>
      <c r="D269" s="30" t="s">
        <v>64</v>
      </c>
      <c r="E269" s="30" t="s">
        <v>47</v>
      </c>
      <c r="F269" s="30" t="s">
        <v>48</v>
      </c>
      <c r="G269" s="30" t="s">
        <v>583</v>
      </c>
      <c r="H269" s="30" t="s">
        <v>583</v>
      </c>
      <c r="I269" s="30" t="s">
        <v>134</v>
      </c>
      <c r="J269" s="30" t="s">
        <v>51</v>
      </c>
      <c r="K269" s="30" t="s">
        <v>425</v>
      </c>
      <c r="L269" s="30" t="s">
        <v>426</v>
      </c>
      <c r="M269" s="29" t="s">
        <v>86</v>
      </c>
      <c r="N269" s="29" t="s">
        <v>33</v>
      </c>
      <c r="O269" s="29" t="s">
        <v>427</v>
      </c>
      <c r="P269" s="1" t="str">
        <f aca="false">_xlfn.CONCAT(D269,"/",E269)</f>
        <v>2012/1</v>
      </c>
    </row>
    <row r="270" customFormat="false" ht="15.8" hidden="true" customHeight="false" outlineLevel="0" collapsed="false">
      <c r="A270" s="29" t="s">
        <v>1052</v>
      </c>
      <c r="B270" s="29" t="s">
        <v>1053</v>
      </c>
      <c r="C270" s="30" t="s">
        <v>1054</v>
      </c>
      <c r="D270" s="30" t="s">
        <v>54</v>
      </c>
      <c r="E270" s="30" t="s">
        <v>33</v>
      </c>
      <c r="F270" s="30" t="s">
        <v>59</v>
      </c>
      <c r="G270" s="30" t="s">
        <v>342</v>
      </c>
      <c r="H270" s="30" t="s">
        <v>342</v>
      </c>
      <c r="I270" s="30" t="s">
        <v>116</v>
      </c>
      <c r="J270" s="30" t="s">
        <v>62</v>
      </c>
      <c r="K270" s="30" t="s">
        <v>117</v>
      </c>
      <c r="L270" s="30"/>
      <c r="M270" s="29" t="s">
        <v>114</v>
      </c>
      <c r="N270" s="29" t="s">
        <v>33</v>
      </c>
      <c r="O270" s="29" t="s">
        <v>118</v>
      </c>
      <c r="P270" s="1" t="str">
        <f aca="false">_xlfn.CONCAT(D270,"/",E270)</f>
        <v>2017/2</v>
      </c>
    </row>
    <row r="271" customFormat="false" ht="15.8" hidden="true" customHeight="false" outlineLevel="0" collapsed="false">
      <c r="A271" s="29" t="s">
        <v>1055</v>
      </c>
      <c r="B271" s="29" t="s">
        <v>1056</v>
      </c>
      <c r="C271" s="30" t="s">
        <v>1057</v>
      </c>
      <c r="D271" s="30" t="s">
        <v>174</v>
      </c>
      <c r="E271" s="30" t="s">
        <v>47</v>
      </c>
      <c r="F271" s="30" t="s">
        <v>59</v>
      </c>
      <c r="G271" s="30" t="s">
        <v>175</v>
      </c>
      <c r="H271" s="30" t="s">
        <v>175</v>
      </c>
      <c r="I271" s="30" t="s">
        <v>139</v>
      </c>
      <c r="J271" s="30" t="s">
        <v>62</v>
      </c>
      <c r="K271" s="30" t="s">
        <v>140</v>
      </c>
      <c r="L271" s="30"/>
      <c r="M271" s="29" t="s">
        <v>54</v>
      </c>
      <c r="N271" s="29" t="s">
        <v>47</v>
      </c>
      <c r="O271" s="29" t="s">
        <v>176</v>
      </c>
      <c r="P271" s="1" t="str">
        <f aca="false">_xlfn.CONCAT(D271,"/",E271)</f>
        <v>2016/1</v>
      </c>
    </row>
    <row r="272" customFormat="false" ht="15.8" hidden="true" customHeight="false" outlineLevel="0" collapsed="false">
      <c r="A272" s="29" t="s">
        <v>1058</v>
      </c>
      <c r="B272" s="29" t="s">
        <v>1059</v>
      </c>
      <c r="C272" s="30" t="s">
        <v>1060</v>
      </c>
      <c r="D272" s="30" t="s">
        <v>114</v>
      </c>
      <c r="E272" s="30" t="s">
        <v>47</v>
      </c>
      <c r="F272" s="30" t="s">
        <v>59</v>
      </c>
      <c r="G272" s="30" t="s">
        <v>1061</v>
      </c>
      <c r="H272" s="30" t="s">
        <v>1061</v>
      </c>
      <c r="I272" s="30" t="s">
        <v>167</v>
      </c>
      <c r="J272" s="30" t="s">
        <v>62</v>
      </c>
      <c r="K272" s="30" t="s">
        <v>168</v>
      </c>
      <c r="L272" s="30"/>
      <c r="M272" s="29" t="s">
        <v>114</v>
      </c>
      <c r="N272" s="29" t="s">
        <v>33</v>
      </c>
      <c r="O272" s="29" t="s">
        <v>355</v>
      </c>
      <c r="P272" s="1" t="str">
        <f aca="false">_xlfn.CONCAT(D272,"/",E272)</f>
        <v>2018/1</v>
      </c>
    </row>
    <row r="273" customFormat="false" ht="15.8" hidden="true" customHeight="false" outlineLevel="0" collapsed="false">
      <c r="A273" s="29" t="s">
        <v>1062</v>
      </c>
      <c r="B273" s="29" t="s">
        <v>1059</v>
      </c>
      <c r="C273" s="30" t="s">
        <v>1060</v>
      </c>
      <c r="D273" s="30" t="s">
        <v>99</v>
      </c>
      <c r="E273" s="30" t="s">
        <v>47</v>
      </c>
      <c r="F273" s="30" t="s">
        <v>232</v>
      </c>
      <c r="G273" s="30" t="s">
        <v>145</v>
      </c>
      <c r="H273" s="30" t="s">
        <v>145</v>
      </c>
      <c r="I273" s="30" t="s">
        <v>160</v>
      </c>
      <c r="J273" s="30" t="s">
        <v>233</v>
      </c>
      <c r="K273" s="30" t="s">
        <v>1063</v>
      </c>
      <c r="L273" s="30"/>
      <c r="M273" s="29" t="s">
        <v>99</v>
      </c>
      <c r="N273" s="29" t="s">
        <v>33</v>
      </c>
      <c r="O273" s="29" t="s">
        <v>162</v>
      </c>
      <c r="P273" s="1" t="str">
        <f aca="false">_xlfn.CONCAT(D273,"/",E273)</f>
        <v>2015/1</v>
      </c>
    </row>
    <row r="274" customFormat="false" ht="15.8" hidden="true" customHeight="false" outlineLevel="0" collapsed="false">
      <c r="A274" s="29" t="s">
        <v>1064</v>
      </c>
      <c r="B274" s="29" t="s">
        <v>1065</v>
      </c>
      <c r="C274" s="30" t="s">
        <v>1066</v>
      </c>
      <c r="D274" s="30" t="s">
        <v>99</v>
      </c>
      <c r="E274" s="30" t="s">
        <v>47</v>
      </c>
      <c r="F274" s="30" t="s">
        <v>59</v>
      </c>
      <c r="G274" s="30" t="s">
        <v>145</v>
      </c>
      <c r="H274" s="30" t="s">
        <v>145</v>
      </c>
      <c r="I274" s="30" t="s">
        <v>97</v>
      </c>
      <c r="J274" s="30" t="s">
        <v>62</v>
      </c>
      <c r="K274" s="30" t="s">
        <v>98</v>
      </c>
      <c r="L274" s="30"/>
      <c r="M274" s="29" t="s">
        <v>99</v>
      </c>
      <c r="N274" s="29" t="s">
        <v>47</v>
      </c>
      <c r="O274" s="29" t="s">
        <v>100</v>
      </c>
      <c r="P274" s="1" t="str">
        <f aca="false">_xlfn.CONCAT(D274,"/",E274)</f>
        <v>2015/1</v>
      </c>
    </row>
    <row r="275" customFormat="false" ht="15.8" hidden="true" customHeight="false" outlineLevel="0" collapsed="false">
      <c r="A275" s="29" t="s">
        <v>1067</v>
      </c>
      <c r="B275" s="29" t="s">
        <v>1068</v>
      </c>
      <c r="C275" s="30" t="s">
        <v>1069</v>
      </c>
      <c r="D275" s="30" t="s">
        <v>86</v>
      </c>
      <c r="E275" s="30" t="s">
        <v>47</v>
      </c>
      <c r="F275" s="30" t="s">
        <v>59</v>
      </c>
      <c r="G275" s="30" t="s">
        <v>138</v>
      </c>
      <c r="H275" s="30" t="s">
        <v>138</v>
      </c>
      <c r="I275" s="30" t="s">
        <v>97</v>
      </c>
      <c r="J275" s="30" t="s">
        <v>62</v>
      </c>
      <c r="K275" s="30" t="s">
        <v>257</v>
      </c>
      <c r="L275" s="30"/>
      <c r="M275" s="29" t="s">
        <v>54</v>
      </c>
      <c r="N275" s="29" t="s">
        <v>33</v>
      </c>
      <c r="O275" s="29" t="s">
        <v>100</v>
      </c>
      <c r="P275" s="1" t="str">
        <f aca="false">_xlfn.CONCAT(D275,"/",E275)</f>
        <v>2013/1</v>
      </c>
    </row>
    <row r="276" customFormat="false" ht="15.8" hidden="true" customHeight="false" outlineLevel="0" collapsed="false">
      <c r="A276" s="29" t="s">
        <v>1070</v>
      </c>
      <c r="B276" s="29" t="s">
        <v>1071</v>
      </c>
      <c r="C276" s="30" t="s">
        <v>1072</v>
      </c>
      <c r="D276" s="30" t="s">
        <v>54</v>
      </c>
      <c r="E276" s="30" t="s">
        <v>47</v>
      </c>
      <c r="F276" s="30" t="s">
        <v>59</v>
      </c>
      <c r="G276" s="30" t="s">
        <v>708</v>
      </c>
      <c r="H276" s="30" t="s">
        <v>708</v>
      </c>
      <c r="I276" s="30" t="s">
        <v>73</v>
      </c>
      <c r="J276" s="30" t="s">
        <v>62</v>
      </c>
      <c r="K276" s="30" t="s">
        <v>74</v>
      </c>
      <c r="L276" s="30"/>
      <c r="M276" s="29" t="s">
        <v>54</v>
      </c>
      <c r="N276" s="29" t="s">
        <v>33</v>
      </c>
      <c r="O276" s="29" t="s">
        <v>75</v>
      </c>
      <c r="P276" s="1" t="str">
        <f aca="false">_xlfn.CONCAT(D276,"/",E276)</f>
        <v>2017/1</v>
      </c>
    </row>
    <row r="277" customFormat="false" ht="15.8" hidden="true" customHeight="false" outlineLevel="0" collapsed="false">
      <c r="A277" s="29" t="s">
        <v>1073</v>
      </c>
      <c r="B277" s="29" t="s">
        <v>1074</v>
      </c>
      <c r="C277" s="30" t="s">
        <v>1075</v>
      </c>
      <c r="D277" s="30" t="s">
        <v>64</v>
      </c>
      <c r="E277" s="30" t="s">
        <v>47</v>
      </c>
      <c r="F277" s="30" t="s">
        <v>48</v>
      </c>
      <c r="G277" s="30" t="s">
        <v>583</v>
      </c>
      <c r="H277" s="30" t="s">
        <v>583</v>
      </c>
      <c r="I277" s="30" t="s">
        <v>134</v>
      </c>
      <c r="J277" s="30" t="s">
        <v>51</v>
      </c>
      <c r="K277" s="30" t="s">
        <v>425</v>
      </c>
      <c r="L277" s="30" t="s">
        <v>426</v>
      </c>
      <c r="M277" s="29" t="s">
        <v>86</v>
      </c>
      <c r="N277" s="29" t="s">
        <v>33</v>
      </c>
      <c r="O277" s="29" t="s">
        <v>427</v>
      </c>
      <c r="P277" s="1" t="str">
        <f aca="false">_xlfn.CONCAT(D277,"/",E277)</f>
        <v>2012/1</v>
      </c>
    </row>
    <row r="278" customFormat="false" ht="15.8" hidden="true" customHeight="false" outlineLevel="0" collapsed="false">
      <c r="A278" s="29" t="s">
        <v>1076</v>
      </c>
      <c r="B278" s="29" t="s">
        <v>1077</v>
      </c>
      <c r="C278" s="30" t="s">
        <v>1078</v>
      </c>
      <c r="D278" s="30" t="s">
        <v>114</v>
      </c>
      <c r="E278" s="30" t="s">
        <v>33</v>
      </c>
      <c r="F278" s="30" t="s">
        <v>33</v>
      </c>
      <c r="G278" s="30" t="s">
        <v>166</v>
      </c>
      <c r="H278" s="30" t="s">
        <v>166</v>
      </c>
      <c r="I278" s="30" t="s">
        <v>167</v>
      </c>
      <c r="J278" s="30" t="s">
        <v>196</v>
      </c>
      <c r="K278" s="30" t="s">
        <v>1079</v>
      </c>
      <c r="L278" s="30"/>
      <c r="M278" s="29" t="s">
        <v>114</v>
      </c>
      <c r="N278" s="29" t="s">
        <v>33</v>
      </c>
      <c r="O278" s="29" t="s">
        <v>169</v>
      </c>
      <c r="P278" s="1" t="str">
        <f aca="false">_xlfn.CONCAT(D278,"/",E278)</f>
        <v>2018/2</v>
      </c>
    </row>
    <row r="279" customFormat="false" ht="15.8" hidden="true" customHeight="false" outlineLevel="0" collapsed="false">
      <c r="A279" s="29" t="s">
        <v>1080</v>
      </c>
      <c r="B279" s="29" t="s">
        <v>1081</v>
      </c>
      <c r="C279" s="30" t="s">
        <v>1082</v>
      </c>
      <c r="D279" s="30" t="s">
        <v>86</v>
      </c>
      <c r="E279" s="30" t="s">
        <v>47</v>
      </c>
      <c r="F279" s="30" t="s">
        <v>59</v>
      </c>
      <c r="G279" s="30" t="s">
        <v>138</v>
      </c>
      <c r="H279" s="30" t="s">
        <v>138</v>
      </c>
      <c r="I279" s="30" t="s">
        <v>121</v>
      </c>
      <c r="J279" s="30" t="s">
        <v>62</v>
      </c>
      <c r="K279" s="30" t="s">
        <v>202</v>
      </c>
      <c r="L279" s="30"/>
      <c r="M279" s="29" t="s">
        <v>86</v>
      </c>
      <c r="N279" s="29" t="s">
        <v>47</v>
      </c>
      <c r="O279" s="29" t="s">
        <v>203</v>
      </c>
      <c r="P279" s="1" t="str">
        <f aca="false">_xlfn.CONCAT(D279,"/",E279)</f>
        <v>2013/1</v>
      </c>
    </row>
    <row r="280" customFormat="false" ht="15.8" hidden="true" customHeight="false" outlineLevel="0" collapsed="false">
      <c r="A280" s="29" t="s">
        <v>1083</v>
      </c>
      <c r="B280" s="29" t="s">
        <v>1084</v>
      </c>
      <c r="C280" s="30" t="s">
        <v>1085</v>
      </c>
      <c r="D280" s="30" t="s">
        <v>114</v>
      </c>
      <c r="E280" s="30" t="s">
        <v>47</v>
      </c>
      <c r="F280" s="30" t="s">
        <v>59</v>
      </c>
      <c r="G280" s="30" t="s">
        <v>1061</v>
      </c>
      <c r="H280" s="30" t="s">
        <v>1061</v>
      </c>
      <c r="I280" s="30" t="s">
        <v>116</v>
      </c>
      <c r="J280" s="30" t="s">
        <v>62</v>
      </c>
      <c r="K280" s="30" t="s">
        <v>117</v>
      </c>
      <c r="L280" s="30"/>
      <c r="M280" s="29" t="s">
        <v>114</v>
      </c>
      <c r="N280" s="29" t="s">
        <v>33</v>
      </c>
      <c r="O280" s="29" t="s">
        <v>118</v>
      </c>
      <c r="P280" s="1" t="str">
        <f aca="false">_xlfn.CONCAT(D280,"/",E280)</f>
        <v>2018/1</v>
      </c>
    </row>
    <row r="281" customFormat="false" ht="15.8" hidden="true" customHeight="false" outlineLevel="0" collapsed="false">
      <c r="A281" s="29" t="s">
        <v>1086</v>
      </c>
      <c r="B281" s="29" t="s">
        <v>1087</v>
      </c>
      <c r="C281" s="30" t="s">
        <v>1088</v>
      </c>
      <c r="D281" s="30" t="s">
        <v>46</v>
      </c>
      <c r="E281" s="30" t="s">
        <v>47</v>
      </c>
      <c r="F281" s="30" t="s">
        <v>48</v>
      </c>
      <c r="G281" s="30" t="s">
        <v>49</v>
      </c>
      <c r="H281" s="30" t="s">
        <v>49</v>
      </c>
      <c r="I281" s="30" t="s">
        <v>198</v>
      </c>
      <c r="J281" s="30" t="s">
        <v>51</v>
      </c>
      <c r="K281" s="30" t="s">
        <v>1089</v>
      </c>
      <c r="L281" s="30" t="s">
        <v>289</v>
      </c>
      <c r="M281" s="29" t="s">
        <v>174</v>
      </c>
      <c r="N281" s="29" t="s">
        <v>47</v>
      </c>
      <c r="O281" s="29" t="s">
        <v>431</v>
      </c>
      <c r="P281" s="1" t="str">
        <f aca="false">_xlfn.CONCAT(D281,"/",E281)</f>
        <v>2014/1</v>
      </c>
    </row>
    <row r="282" customFormat="false" ht="15.8" hidden="true" customHeight="false" outlineLevel="0" collapsed="false">
      <c r="A282" s="29" t="s">
        <v>1090</v>
      </c>
      <c r="B282" s="29" t="s">
        <v>1091</v>
      </c>
      <c r="C282" s="30" t="s">
        <v>1092</v>
      </c>
      <c r="D282" s="30" t="s">
        <v>114</v>
      </c>
      <c r="E282" s="30" t="s">
        <v>47</v>
      </c>
      <c r="F282" s="30" t="s">
        <v>59</v>
      </c>
      <c r="G282" s="30" t="s">
        <v>115</v>
      </c>
      <c r="H282" s="30" t="s">
        <v>115</v>
      </c>
      <c r="I282" s="30" t="s">
        <v>107</v>
      </c>
      <c r="J282" s="30" t="s">
        <v>62</v>
      </c>
      <c r="K282" s="30" t="s">
        <v>239</v>
      </c>
      <c r="L282" s="30"/>
      <c r="M282" s="29" t="s">
        <v>32</v>
      </c>
      <c r="N282" s="29" t="s">
        <v>33</v>
      </c>
      <c r="O282" s="29" t="s">
        <v>110</v>
      </c>
      <c r="P282" s="1" t="str">
        <f aca="false">_xlfn.CONCAT(D282,"/",E282)</f>
        <v>2018/1</v>
      </c>
    </row>
    <row r="283" customFormat="false" ht="15.8" hidden="true" customHeight="false" outlineLevel="0" collapsed="false">
      <c r="A283" s="29" t="s">
        <v>1093</v>
      </c>
      <c r="B283" s="29" t="s">
        <v>1094</v>
      </c>
      <c r="C283" s="30" t="s">
        <v>1095</v>
      </c>
      <c r="D283" s="30" t="s">
        <v>46</v>
      </c>
      <c r="E283" s="30" t="s">
        <v>33</v>
      </c>
      <c r="F283" s="30" t="s">
        <v>59</v>
      </c>
      <c r="G283" s="30" t="s">
        <v>159</v>
      </c>
      <c r="H283" s="30" t="s">
        <v>159</v>
      </c>
      <c r="I283" s="30" t="s">
        <v>88</v>
      </c>
      <c r="J283" s="30" t="s">
        <v>62</v>
      </c>
      <c r="K283" s="30" t="s">
        <v>312</v>
      </c>
      <c r="L283" s="30"/>
      <c r="M283" s="29" t="s">
        <v>46</v>
      </c>
      <c r="N283" s="29" t="s">
        <v>33</v>
      </c>
      <c r="O283" s="29" t="s">
        <v>92</v>
      </c>
      <c r="P283" s="1" t="str">
        <f aca="false">_xlfn.CONCAT(D283,"/",E283)</f>
        <v>2014/2</v>
      </c>
    </row>
    <row r="284" customFormat="false" ht="15.8" hidden="true" customHeight="false" outlineLevel="0" collapsed="false">
      <c r="A284" s="29" t="s">
        <v>1096</v>
      </c>
      <c r="B284" s="29" t="s">
        <v>1097</v>
      </c>
      <c r="C284" s="30" t="s">
        <v>1098</v>
      </c>
      <c r="D284" s="30" t="s">
        <v>46</v>
      </c>
      <c r="E284" s="30" t="s">
        <v>33</v>
      </c>
      <c r="F284" s="30" t="s">
        <v>232</v>
      </c>
      <c r="G284" s="30" t="s">
        <v>96</v>
      </c>
      <c r="H284" s="30" t="s">
        <v>96</v>
      </c>
      <c r="I284" s="30" t="s">
        <v>88</v>
      </c>
      <c r="J284" s="30" t="s">
        <v>233</v>
      </c>
      <c r="K284" s="30" t="s">
        <v>1099</v>
      </c>
      <c r="L284" s="30"/>
      <c r="M284" s="29" t="s">
        <v>46</v>
      </c>
      <c r="N284" s="29" t="s">
        <v>33</v>
      </c>
      <c r="O284" s="29" t="s">
        <v>92</v>
      </c>
      <c r="P284" s="1" t="str">
        <f aca="false">_xlfn.CONCAT(D284,"/",E284)</f>
        <v>2014/2</v>
      </c>
    </row>
    <row r="285" customFormat="false" ht="15.8" hidden="true" customHeight="false" outlineLevel="0" collapsed="false">
      <c r="A285" s="29" t="s">
        <v>1100</v>
      </c>
      <c r="B285" s="29" t="s">
        <v>1101</v>
      </c>
      <c r="C285" s="30" t="s">
        <v>1102</v>
      </c>
      <c r="D285" s="30" t="s">
        <v>114</v>
      </c>
      <c r="E285" s="30" t="s">
        <v>33</v>
      </c>
      <c r="F285" s="30" t="s">
        <v>59</v>
      </c>
      <c r="G285" s="30" t="s">
        <v>635</v>
      </c>
      <c r="H285" s="30" t="s">
        <v>635</v>
      </c>
      <c r="I285" s="30" t="s">
        <v>167</v>
      </c>
      <c r="J285" s="30" t="s">
        <v>62</v>
      </c>
      <c r="K285" s="30" t="s">
        <v>168</v>
      </c>
      <c r="L285" s="30"/>
      <c r="M285" s="29" t="s">
        <v>114</v>
      </c>
      <c r="N285" s="29" t="s">
        <v>33</v>
      </c>
      <c r="O285" s="29" t="s">
        <v>169</v>
      </c>
      <c r="P285" s="1" t="str">
        <f aca="false">_xlfn.CONCAT(D285,"/",E285)</f>
        <v>2018/2</v>
      </c>
    </row>
    <row r="286" customFormat="false" ht="15.8" hidden="true" customHeight="false" outlineLevel="0" collapsed="false">
      <c r="A286" s="29" t="s">
        <v>1103</v>
      </c>
      <c r="B286" s="29" t="s">
        <v>1104</v>
      </c>
      <c r="C286" s="30" t="s">
        <v>1105</v>
      </c>
      <c r="D286" s="30" t="s">
        <v>54</v>
      </c>
      <c r="E286" s="30" t="s">
        <v>47</v>
      </c>
      <c r="F286" s="30" t="s">
        <v>48</v>
      </c>
      <c r="G286" s="30" t="s">
        <v>72</v>
      </c>
      <c r="H286" s="30" t="s">
        <v>72</v>
      </c>
      <c r="I286" s="30" t="s">
        <v>167</v>
      </c>
      <c r="J286" s="30" t="s">
        <v>51</v>
      </c>
      <c r="K286" s="30" t="s">
        <v>282</v>
      </c>
      <c r="L286" s="30" t="s">
        <v>283</v>
      </c>
      <c r="M286" s="29" t="s">
        <v>114</v>
      </c>
      <c r="N286" s="29" t="s">
        <v>33</v>
      </c>
      <c r="O286" s="29" t="s">
        <v>169</v>
      </c>
      <c r="P286" s="1" t="str">
        <f aca="false">_xlfn.CONCAT(D286,"/",E286)</f>
        <v>2017/1</v>
      </c>
    </row>
    <row r="287" customFormat="false" ht="15.8" hidden="true" customHeight="false" outlineLevel="0" collapsed="false">
      <c r="A287" s="29" t="s">
        <v>1106</v>
      </c>
      <c r="B287" s="29" t="s">
        <v>1107</v>
      </c>
      <c r="C287" s="30" t="s">
        <v>1108</v>
      </c>
      <c r="D287" s="30" t="s">
        <v>86</v>
      </c>
      <c r="E287" s="30" t="s">
        <v>47</v>
      </c>
      <c r="F287" s="30" t="s">
        <v>48</v>
      </c>
      <c r="G287" s="30" t="s">
        <v>138</v>
      </c>
      <c r="H287" s="30" t="s">
        <v>138</v>
      </c>
      <c r="I287" s="30" t="s">
        <v>88</v>
      </c>
      <c r="J287" s="30" t="s">
        <v>51</v>
      </c>
      <c r="K287" s="30" t="s">
        <v>948</v>
      </c>
      <c r="L287" s="30" t="s">
        <v>92</v>
      </c>
      <c r="M287" s="29" t="s">
        <v>46</v>
      </c>
      <c r="N287" s="29" t="s">
        <v>33</v>
      </c>
      <c r="O287" s="29" t="s">
        <v>610</v>
      </c>
      <c r="P287" s="1" t="str">
        <f aca="false">_xlfn.CONCAT(D287,"/",E287)</f>
        <v>2013/1</v>
      </c>
    </row>
    <row r="288" customFormat="false" ht="15.8" hidden="true" customHeight="false" outlineLevel="0" collapsed="false">
      <c r="A288" s="29" t="s">
        <v>1109</v>
      </c>
      <c r="B288" s="29" t="s">
        <v>1110</v>
      </c>
      <c r="C288" s="30" t="s">
        <v>1111</v>
      </c>
      <c r="D288" s="30" t="s">
        <v>174</v>
      </c>
      <c r="E288" s="30" t="s">
        <v>47</v>
      </c>
      <c r="F288" s="30" t="s">
        <v>59</v>
      </c>
      <c r="G288" s="30" t="s">
        <v>175</v>
      </c>
      <c r="H288" s="30" t="s">
        <v>175</v>
      </c>
      <c r="I288" s="30" t="s">
        <v>50</v>
      </c>
      <c r="J288" s="30" t="s">
        <v>62</v>
      </c>
      <c r="K288" s="30" t="s">
        <v>213</v>
      </c>
      <c r="L288" s="30"/>
      <c r="M288" s="29" t="s">
        <v>114</v>
      </c>
      <c r="N288" s="29" t="s">
        <v>47</v>
      </c>
      <c r="O288" s="29" t="s">
        <v>53</v>
      </c>
      <c r="P288" s="1" t="str">
        <f aca="false">_xlfn.CONCAT(D288,"/",E288)</f>
        <v>2016/1</v>
      </c>
    </row>
    <row r="289" customFormat="false" ht="15.8" hidden="true" customHeight="false" outlineLevel="0" collapsed="false">
      <c r="A289" s="29" t="s">
        <v>1112</v>
      </c>
      <c r="B289" s="29" t="s">
        <v>1113</v>
      </c>
      <c r="C289" s="30" t="s">
        <v>1114</v>
      </c>
      <c r="D289" s="30" t="s">
        <v>114</v>
      </c>
      <c r="E289" s="30" t="s">
        <v>33</v>
      </c>
      <c r="F289" s="30" t="s">
        <v>59</v>
      </c>
      <c r="G289" s="30" t="s">
        <v>449</v>
      </c>
      <c r="H289" s="30" t="s">
        <v>449</v>
      </c>
      <c r="I289" s="30" t="s">
        <v>107</v>
      </c>
      <c r="J289" s="30" t="s">
        <v>62</v>
      </c>
      <c r="K289" s="30" t="s">
        <v>239</v>
      </c>
      <c r="L289" s="30"/>
      <c r="M289" s="29" t="s">
        <v>32</v>
      </c>
      <c r="N289" s="29" t="s">
        <v>33</v>
      </c>
      <c r="O289" s="29" t="s">
        <v>110</v>
      </c>
      <c r="P289" s="1" t="str">
        <f aca="false">_xlfn.CONCAT(D289,"/",E289)</f>
        <v>2018/2</v>
      </c>
    </row>
    <row r="290" customFormat="false" ht="15.8" hidden="true" customHeight="false" outlineLevel="0" collapsed="false">
      <c r="A290" s="29" t="s">
        <v>1115</v>
      </c>
      <c r="B290" s="29" t="s">
        <v>1116</v>
      </c>
      <c r="C290" s="30" t="s">
        <v>1117</v>
      </c>
      <c r="D290" s="30" t="s">
        <v>32</v>
      </c>
      <c r="E290" s="30" t="s">
        <v>47</v>
      </c>
      <c r="F290" s="30" t="s">
        <v>59</v>
      </c>
      <c r="G290" s="30" t="s">
        <v>106</v>
      </c>
      <c r="H290" s="30" t="s">
        <v>106</v>
      </c>
      <c r="I290" s="30" t="s">
        <v>107</v>
      </c>
      <c r="J290" s="30" t="s">
        <v>62</v>
      </c>
      <c r="K290" s="30" t="s">
        <v>239</v>
      </c>
      <c r="L290" s="30"/>
      <c r="M290" s="29" t="s">
        <v>32</v>
      </c>
      <c r="N290" s="29" t="s">
        <v>33</v>
      </c>
      <c r="O290" s="29" t="s">
        <v>110</v>
      </c>
      <c r="P290" s="1" t="str">
        <f aca="false">_xlfn.CONCAT(D290,"/",E290)</f>
        <v>2019/1</v>
      </c>
    </row>
    <row r="291" customFormat="false" ht="15.8" hidden="true" customHeight="false" outlineLevel="0" collapsed="false">
      <c r="A291" s="29" t="s">
        <v>1118</v>
      </c>
      <c r="B291" s="29" t="s">
        <v>1119</v>
      </c>
      <c r="C291" s="30" t="s">
        <v>1120</v>
      </c>
      <c r="D291" s="30" t="s">
        <v>114</v>
      </c>
      <c r="E291" s="30" t="s">
        <v>47</v>
      </c>
      <c r="F291" s="30" t="s">
        <v>59</v>
      </c>
      <c r="G291" s="30" t="s">
        <v>115</v>
      </c>
      <c r="H291" s="30" t="s">
        <v>115</v>
      </c>
      <c r="I291" s="30" t="s">
        <v>116</v>
      </c>
      <c r="J291" s="30" t="s">
        <v>62</v>
      </c>
      <c r="K291" s="30" t="s">
        <v>117</v>
      </c>
      <c r="L291" s="30"/>
      <c r="M291" s="29" t="s">
        <v>114</v>
      </c>
      <c r="N291" s="29" t="s">
        <v>33</v>
      </c>
      <c r="O291" s="29" t="s">
        <v>118</v>
      </c>
      <c r="P291" s="1" t="str">
        <f aca="false">_xlfn.CONCAT(D291,"/",E291)</f>
        <v>2018/1</v>
      </c>
    </row>
    <row r="292" customFormat="false" ht="15.8" hidden="true" customHeight="false" outlineLevel="0" collapsed="false">
      <c r="A292" s="29" t="s">
        <v>1121</v>
      </c>
      <c r="B292" s="29" t="s">
        <v>1122</v>
      </c>
      <c r="C292" s="30" t="s">
        <v>1123</v>
      </c>
      <c r="D292" s="30" t="s">
        <v>58</v>
      </c>
      <c r="E292" s="30" t="s">
        <v>47</v>
      </c>
      <c r="F292" s="30" t="s">
        <v>59</v>
      </c>
      <c r="G292" s="30" t="s">
        <v>60</v>
      </c>
      <c r="H292" s="30" t="s">
        <v>60</v>
      </c>
      <c r="I292" s="30" t="s">
        <v>80</v>
      </c>
      <c r="J292" s="30" t="s">
        <v>62</v>
      </c>
      <c r="K292" s="30" t="s">
        <v>81</v>
      </c>
      <c r="L292" s="30"/>
      <c r="M292" s="29" t="s">
        <v>64</v>
      </c>
      <c r="N292" s="29" t="s">
        <v>47</v>
      </c>
      <c r="O292" s="29" t="s">
        <v>225</v>
      </c>
      <c r="P292" s="1" t="str">
        <f aca="false">_xlfn.CONCAT(D292,"/",E292)</f>
        <v>2011/1</v>
      </c>
    </row>
    <row r="293" customFormat="false" ht="15.8" hidden="true" customHeight="false" outlineLevel="0" collapsed="false">
      <c r="A293" s="29" t="s">
        <v>1124</v>
      </c>
      <c r="B293" s="29" t="s">
        <v>1125</v>
      </c>
      <c r="C293" s="30" t="s">
        <v>1126</v>
      </c>
      <c r="D293" s="30" t="s">
        <v>54</v>
      </c>
      <c r="E293" s="30" t="s">
        <v>33</v>
      </c>
      <c r="F293" s="30" t="s">
        <v>34</v>
      </c>
      <c r="G293" s="30" t="s">
        <v>342</v>
      </c>
      <c r="H293" s="30" t="s">
        <v>342</v>
      </c>
      <c r="I293" s="30" t="s">
        <v>36</v>
      </c>
      <c r="J293" s="30" t="s">
        <v>37</v>
      </c>
      <c r="K293" s="30" t="s">
        <v>269</v>
      </c>
      <c r="L293" s="30"/>
      <c r="M293" s="29" t="s">
        <v>32</v>
      </c>
      <c r="N293" s="29" t="s">
        <v>33</v>
      </c>
      <c r="O293" s="29" t="s">
        <v>1127</v>
      </c>
      <c r="P293" s="1" t="str">
        <f aca="false">_xlfn.CONCAT(D293,"/",E293)</f>
        <v>2017/2</v>
      </c>
    </row>
    <row r="294" customFormat="false" ht="15.8" hidden="true" customHeight="false" outlineLevel="0" collapsed="false">
      <c r="A294" s="29" t="s">
        <v>1128</v>
      </c>
      <c r="B294" s="29" t="s">
        <v>1129</v>
      </c>
      <c r="C294" s="30" t="s">
        <v>1130</v>
      </c>
      <c r="D294" s="30" t="s">
        <v>86</v>
      </c>
      <c r="E294" s="30" t="s">
        <v>33</v>
      </c>
      <c r="F294" s="30" t="s">
        <v>59</v>
      </c>
      <c r="G294" s="30" t="s">
        <v>87</v>
      </c>
      <c r="H294" s="30" t="s">
        <v>87</v>
      </c>
      <c r="I294" s="30" t="s">
        <v>134</v>
      </c>
      <c r="J294" s="30" t="s">
        <v>62</v>
      </c>
      <c r="K294" s="30" t="s">
        <v>208</v>
      </c>
      <c r="L294" s="30"/>
      <c r="M294" s="29" t="s">
        <v>86</v>
      </c>
      <c r="N294" s="29" t="s">
        <v>33</v>
      </c>
      <c r="O294" s="29" t="s">
        <v>209</v>
      </c>
      <c r="P294" s="1" t="str">
        <f aca="false">_xlfn.CONCAT(D294,"/",E294)</f>
        <v>2013/2</v>
      </c>
    </row>
    <row r="295" customFormat="false" ht="15.8" hidden="true" customHeight="false" outlineLevel="0" collapsed="false">
      <c r="A295" s="29" t="s">
        <v>1131</v>
      </c>
      <c r="B295" s="29" t="s">
        <v>1132</v>
      </c>
      <c r="C295" s="30" t="s">
        <v>1133</v>
      </c>
      <c r="D295" s="30" t="s">
        <v>58</v>
      </c>
      <c r="E295" s="30" t="s">
        <v>33</v>
      </c>
      <c r="F295" s="30" t="s">
        <v>59</v>
      </c>
      <c r="G295" s="30" t="s">
        <v>79</v>
      </c>
      <c r="H295" s="30" t="s">
        <v>79</v>
      </c>
      <c r="I295" s="30" t="s">
        <v>67</v>
      </c>
      <c r="J295" s="30" t="s">
        <v>62</v>
      </c>
      <c r="K295" s="30" t="s">
        <v>383</v>
      </c>
      <c r="L295" s="30"/>
      <c r="M295" s="29" t="s">
        <v>58</v>
      </c>
      <c r="N295" s="29" t="s">
        <v>33</v>
      </c>
      <c r="O295" s="29" t="s">
        <v>384</v>
      </c>
      <c r="P295" s="1" t="str">
        <f aca="false">_xlfn.CONCAT(D295,"/",E295)</f>
        <v>2011/2</v>
      </c>
    </row>
    <row r="296" customFormat="false" ht="15.8" hidden="true" customHeight="false" outlineLevel="0" collapsed="false">
      <c r="A296" s="29" t="s">
        <v>1134</v>
      </c>
      <c r="B296" s="29" t="s">
        <v>1135</v>
      </c>
      <c r="C296" s="30" t="s">
        <v>1136</v>
      </c>
      <c r="D296" s="30" t="s">
        <v>86</v>
      </c>
      <c r="E296" s="30" t="s">
        <v>33</v>
      </c>
      <c r="F296" s="30" t="s">
        <v>48</v>
      </c>
      <c r="G296" s="30" t="s">
        <v>129</v>
      </c>
      <c r="H296" s="30" t="s">
        <v>129</v>
      </c>
      <c r="I296" s="30" t="s">
        <v>97</v>
      </c>
      <c r="J296" s="30" t="s">
        <v>51</v>
      </c>
      <c r="K296" s="30" t="s">
        <v>319</v>
      </c>
      <c r="L296" s="30" t="s">
        <v>320</v>
      </c>
      <c r="M296" s="29" t="s">
        <v>99</v>
      </c>
      <c r="N296" s="29" t="s">
        <v>47</v>
      </c>
      <c r="O296" s="29" t="s">
        <v>100</v>
      </c>
      <c r="P296" s="1" t="str">
        <f aca="false">_xlfn.CONCAT(D296,"/",E296)</f>
        <v>2013/2</v>
      </c>
    </row>
    <row r="297" customFormat="false" ht="15.8" hidden="true" customHeight="false" outlineLevel="0" collapsed="false">
      <c r="A297" s="29" t="s">
        <v>1137</v>
      </c>
      <c r="B297" s="29" t="s">
        <v>1138</v>
      </c>
      <c r="C297" s="30" t="s">
        <v>1139</v>
      </c>
      <c r="D297" s="30" t="s">
        <v>46</v>
      </c>
      <c r="E297" s="30" t="s">
        <v>47</v>
      </c>
      <c r="F297" s="30" t="s">
        <v>59</v>
      </c>
      <c r="G297" s="30" t="s">
        <v>49</v>
      </c>
      <c r="H297" s="30" t="s">
        <v>49</v>
      </c>
      <c r="I297" s="30" t="s">
        <v>97</v>
      </c>
      <c r="J297" s="30" t="s">
        <v>62</v>
      </c>
      <c r="K297" s="30" t="s">
        <v>98</v>
      </c>
      <c r="L297" s="30"/>
      <c r="M297" s="29" t="s">
        <v>99</v>
      </c>
      <c r="N297" s="29" t="s">
        <v>47</v>
      </c>
      <c r="O297" s="29" t="s">
        <v>100</v>
      </c>
      <c r="P297" s="1" t="str">
        <f aca="false">_xlfn.CONCAT(D297,"/",E297)</f>
        <v>2014/1</v>
      </c>
    </row>
    <row r="298" customFormat="false" ht="15.8" hidden="true" customHeight="false" outlineLevel="0" collapsed="false">
      <c r="A298" s="29" t="s">
        <v>1140</v>
      </c>
      <c r="B298" s="29" t="s">
        <v>1141</v>
      </c>
      <c r="C298" s="30" t="s">
        <v>1142</v>
      </c>
      <c r="D298" s="30" t="s">
        <v>174</v>
      </c>
      <c r="E298" s="30" t="s">
        <v>47</v>
      </c>
      <c r="F298" s="30" t="s">
        <v>59</v>
      </c>
      <c r="G298" s="30" t="s">
        <v>175</v>
      </c>
      <c r="H298" s="30" t="s">
        <v>175</v>
      </c>
      <c r="I298" s="30" t="s">
        <v>198</v>
      </c>
      <c r="J298" s="30" t="s">
        <v>62</v>
      </c>
      <c r="K298" s="30" t="s">
        <v>288</v>
      </c>
      <c r="L298" s="30"/>
      <c r="M298" s="29" t="s">
        <v>174</v>
      </c>
      <c r="N298" s="29" t="s">
        <v>33</v>
      </c>
      <c r="O298" s="29" t="s">
        <v>289</v>
      </c>
      <c r="P298" s="1" t="str">
        <f aca="false">_xlfn.CONCAT(D298,"/",E298)</f>
        <v>2016/1</v>
      </c>
    </row>
    <row r="299" customFormat="false" ht="15.8" hidden="true" customHeight="false" outlineLevel="0" collapsed="false">
      <c r="A299" s="29" t="s">
        <v>1143</v>
      </c>
      <c r="B299" s="29" t="s">
        <v>1144</v>
      </c>
      <c r="C299" s="30" t="s">
        <v>1145</v>
      </c>
      <c r="D299" s="30" t="s">
        <v>46</v>
      </c>
      <c r="E299" s="30" t="s">
        <v>47</v>
      </c>
      <c r="F299" s="30" t="s">
        <v>59</v>
      </c>
      <c r="G299" s="30" t="s">
        <v>49</v>
      </c>
      <c r="H299" s="30" t="s">
        <v>49</v>
      </c>
      <c r="I299" s="30" t="s">
        <v>139</v>
      </c>
      <c r="J299" s="30" t="s">
        <v>62</v>
      </c>
      <c r="K299" s="30" t="s">
        <v>1146</v>
      </c>
      <c r="L299" s="30"/>
      <c r="M299" s="29" t="s">
        <v>54</v>
      </c>
      <c r="N299" s="29" t="s">
        <v>47</v>
      </c>
      <c r="O299" s="29" t="s">
        <v>176</v>
      </c>
      <c r="P299" s="1" t="str">
        <f aca="false">_xlfn.CONCAT(D299,"/",E299)</f>
        <v>2014/1</v>
      </c>
    </row>
    <row r="300" customFormat="false" ht="15.8" hidden="true" customHeight="false" outlineLevel="0" collapsed="false">
      <c r="A300" s="29" t="s">
        <v>1147</v>
      </c>
      <c r="B300" s="29" t="s">
        <v>1148</v>
      </c>
      <c r="C300" s="30" t="s">
        <v>1149</v>
      </c>
      <c r="D300" s="30" t="s">
        <v>64</v>
      </c>
      <c r="E300" s="30" t="s">
        <v>47</v>
      </c>
      <c r="F300" s="30" t="s">
        <v>59</v>
      </c>
      <c r="G300" s="30" t="s">
        <v>223</v>
      </c>
      <c r="H300" s="30" t="s">
        <v>223</v>
      </c>
      <c r="I300" s="30" t="s">
        <v>80</v>
      </c>
      <c r="J300" s="30" t="s">
        <v>62</v>
      </c>
      <c r="K300" s="30" t="s">
        <v>81</v>
      </c>
      <c r="L300" s="30"/>
      <c r="M300" s="29" t="s">
        <v>64</v>
      </c>
      <c r="N300" s="29" t="s">
        <v>47</v>
      </c>
      <c r="O300" s="29" t="s">
        <v>225</v>
      </c>
      <c r="P300" s="1" t="str">
        <f aca="false">_xlfn.CONCAT(D300,"/",E300)</f>
        <v>2012/1</v>
      </c>
    </row>
    <row r="301" customFormat="false" ht="15.8" hidden="true" customHeight="false" outlineLevel="0" collapsed="false">
      <c r="A301" s="29" t="s">
        <v>1150</v>
      </c>
      <c r="B301" s="29" t="s">
        <v>1151</v>
      </c>
      <c r="C301" s="30" t="s">
        <v>1152</v>
      </c>
      <c r="D301" s="30" t="s">
        <v>114</v>
      </c>
      <c r="E301" s="30" t="s">
        <v>47</v>
      </c>
      <c r="F301" s="30" t="s">
        <v>34</v>
      </c>
      <c r="G301" s="30" t="s">
        <v>115</v>
      </c>
      <c r="H301" s="30" t="s">
        <v>115</v>
      </c>
      <c r="I301" s="30" t="s">
        <v>36</v>
      </c>
      <c r="J301" s="30" t="s">
        <v>37</v>
      </c>
      <c r="K301" s="30" t="s">
        <v>269</v>
      </c>
      <c r="L301" s="30"/>
      <c r="M301" s="29" t="s">
        <v>32</v>
      </c>
      <c r="N301" s="29" t="s">
        <v>33</v>
      </c>
      <c r="O301" s="29" t="s">
        <v>1127</v>
      </c>
      <c r="P301" s="1" t="str">
        <f aca="false">_xlfn.CONCAT(D301,"/",E301)</f>
        <v>2018/1</v>
      </c>
    </row>
    <row r="302" customFormat="false" ht="15.8" hidden="true" customHeight="false" outlineLevel="0" collapsed="false">
      <c r="A302" s="29" t="s">
        <v>1153</v>
      </c>
      <c r="B302" s="29" t="s">
        <v>1154</v>
      </c>
      <c r="C302" s="30" t="s">
        <v>1155</v>
      </c>
      <c r="D302" s="30" t="s">
        <v>114</v>
      </c>
      <c r="E302" s="30" t="s">
        <v>47</v>
      </c>
      <c r="F302" s="30" t="s">
        <v>105</v>
      </c>
      <c r="G302" s="30" t="s">
        <v>388</v>
      </c>
      <c r="H302" s="30" t="s">
        <v>388</v>
      </c>
      <c r="I302" s="30" t="s">
        <v>116</v>
      </c>
      <c r="J302" s="30" t="s">
        <v>108</v>
      </c>
      <c r="K302" s="30" t="s">
        <v>308</v>
      </c>
      <c r="L302" s="30"/>
      <c r="M302" s="29" t="s">
        <v>114</v>
      </c>
      <c r="N302" s="29" t="s">
        <v>47</v>
      </c>
      <c r="O302" s="29" t="s">
        <v>118</v>
      </c>
      <c r="P302" s="1" t="str">
        <f aca="false">_xlfn.CONCAT(D302,"/",E302)</f>
        <v>2018/1</v>
      </c>
    </row>
    <row r="303" customFormat="false" ht="15.8" hidden="true" customHeight="false" outlineLevel="0" collapsed="false">
      <c r="A303" s="29" t="s">
        <v>1156</v>
      </c>
      <c r="B303" s="29" t="s">
        <v>1157</v>
      </c>
      <c r="C303" s="30" t="s">
        <v>1158</v>
      </c>
      <c r="D303" s="30" t="s">
        <v>58</v>
      </c>
      <c r="E303" s="30" t="s">
        <v>33</v>
      </c>
      <c r="F303" s="30" t="s">
        <v>59</v>
      </c>
      <c r="G303" s="30" t="s">
        <v>79</v>
      </c>
      <c r="H303" s="30" t="s">
        <v>79</v>
      </c>
      <c r="I303" s="30" t="s">
        <v>80</v>
      </c>
      <c r="J303" s="30" t="s">
        <v>62</v>
      </c>
      <c r="K303" s="30" t="s">
        <v>1159</v>
      </c>
      <c r="L303" s="30"/>
      <c r="M303" s="29" t="s">
        <v>64</v>
      </c>
      <c r="N303" s="29" t="s">
        <v>47</v>
      </c>
      <c r="O303" s="29" t="s">
        <v>225</v>
      </c>
      <c r="P303" s="1" t="str">
        <f aca="false">_xlfn.CONCAT(D303,"/",E303)</f>
        <v>2011/2</v>
      </c>
    </row>
    <row r="304" customFormat="false" ht="15.8" hidden="true" customHeight="false" outlineLevel="0" collapsed="false">
      <c r="A304" s="29" t="s">
        <v>1160</v>
      </c>
      <c r="B304" s="29" t="s">
        <v>1161</v>
      </c>
      <c r="C304" s="30" t="s">
        <v>1162</v>
      </c>
      <c r="D304" s="30" t="s">
        <v>86</v>
      </c>
      <c r="E304" s="30" t="s">
        <v>47</v>
      </c>
      <c r="F304" s="30" t="s">
        <v>59</v>
      </c>
      <c r="G304" s="30" t="s">
        <v>138</v>
      </c>
      <c r="H304" s="30" t="s">
        <v>138</v>
      </c>
      <c r="I304" s="30" t="s">
        <v>130</v>
      </c>
      <c r="J304" s="30" t="s">
        <v>62</v>
      </c>
      <c r="K304" s="30" t="s">
        <v>131</v>
      </c>
      <c r="L304" s="30"/>
      <c r="M304" s="29" t="s">
        <v>46</v>
      </c>
      <c r="N304" s="29" t="s">
        <v>47</v>
      </c>
      <c r="O304" s="29" t="s">
        <v>219</v>
      </c>
      <c r="P304" s="1" t="str">
        <f aca="false">_xlfn.CONCAT(D304,"/",E304)</f>
        <v>2013/1</v>
      </c>
    </row>
    <row r="305" customFormat="false" ht="15.8" hidden="true" customHeight="false" outlineLevel="0" collapsed="false">
      <c r="A305" s="29" t="s">
        <v>1163</v>
      </c>
      <c r="B305" s="29" t="s">
        <v>1164</v>
      </c>
      <c r="C305" s="30" t="s">
        <v>1165</v>
      </c>
      <c r="D305" s="30" t="s">
        <v>58</v>
      </c>
      <c r="E305" s="30" t="s">
        <v>47</v>
      </c>
      <c r="F305" s="30" t="s">
        <v>59</v>
      </c>
      <c r="G305" s="30" t="s">
        <v>60</v>
      </c>
      <c r="H305" s="30" t="s">
        <v>60</v>
      </c>
      <c r="I305" s="30" t="s">
        <v>41</v>
      </c>
      <c r="J305" s="30" t="s">
        <v>62</v>
      </c>
      <c r="K305" s="30" t="s">
        <v>324</v>
      </c>
      <c r="L305" s="30"/>
      <c r="M305" s="29" t="s">
        <v>58</v>
      </c>
      <c r="N305" s="29" t="s">
        <v>47</v>
      </c>
      <c r="O305" s="29" t="s">
        <v>325</v>
      </c>
      <c r="P305" s="1" t="str">
        <f aca="false">_xlfn.CONCAT(D305,"/",E305)</f>
        <v>2011/1</v>
      </c>
    </row>
    <row r="306" customFormat="false" ht="15.8" hidden="true" customHeight="false" outlineLevel="0" collapsed="false">
      <c r="A306" s="29" t="s">
        <v>1166</v>
      </c>
      <c r="B306" s="29" t="s">
        <v>1167</v>
      </c>
      <c r="C306" s="30" t="s">
        <v>1168</v>
      </c>
      <c r="D306" s="30" t="s">
        <v>46</v>
      </c>
      <c r="E306" s="30" t="s">
        <v>33</v>
      </c>
      <c r="F306" s="30" t="s">
        <v>59</v>
      </c>
      <c r="G306" s="30" t="s">
        <v>159</v>
      </c>
      <c r="H306" s="30" t="s">
        <v>159</v>
      </c>
      <c r="I306" s="30" t="s">
        <v>88</v>
      </c>
      <c r="J306" s="30" t="s">
        <v>62</v>
      </c>
      <c r="K306" s="30" t="s">
        <v>312</v>
      </c>
      <c r="L306" s="30"/>
      <c r="M306" s="29" t="s">
        <v>46</v>
      </c>
      <c r="N306" s="29" t="s">
        <v>33</v>
      </c>
      <c r="O306" s="29" t="s">
        <v>92</v>
      </c>
      <c r="P306" s="1" t="str">
        <f aca="false">_xlfn.CONCAT(D306,"/",E306)</f>
        <v>2014/2</v>
      </c>
    </row>
    <row r="307" customFormat="false" ht="15.8" hidden="true" customHeight="false" outlineLevel="0" collapsed="false">
      <c r="A307" s="29" t="s">
        <v>1169</v>
      </c>
      <c r="B307" s="29" t="s">
        <v>1170</v>
      </c>
      <c r="C307" s="30" t="s">
        <v>1171</v>
      </c>
      <c r="D307" s="30" t="s">
        <v>58</v>
      </c>
      <c r="E307" s="30" t="s">
        <v>47</v>
      </c>
      <c r="F307" s="30" t="s">
        <v>59</v>
      </c>
      <c r="G307" s="30" t="s">
        <v>60</v>
      </c>
      <c r="H307" s="30" t="s">
        <v>60</v>
      </c>
      <c r="I307" s="30" t="s">
        <v>80</v>
      </c>
      <c r="J307" s="30" t="s">
        <v>62</v>
      </c>
      <c r="K307" s="30" t="s">
        <v>81</v>
      </c>
      <c r="L307" s="30"/>
      <c r="M307" s="29" t="s">
        <v>64</v>
      </c>
      <c r="N307" s="29" t="s">
        <v>47</v>
      </c>
      <c r="O307" s="29" t="s">
        <v>225</v>
      </c>
      <c r="P307" s="1" t="str">
        <f aca="false">_xlfn.CONCAT(D307,"/",E307)</f>
        <v>2011/1</v>
      </c>
    </row>
    <row r="308" customFormat="false" ht="15.8" hidden="true" customHeight="false" outlineLevel="0" collapsed="false">
      <c r="A308" s="29" t="s">
        <v>1172</v>
      </c>
      <c r="B308" s="29" t="s">
        <v>1173</v>
      </c>
      <c r="C308" s="30" t="s">
        <v>1174</v>
      </c>
      <c r="D308" s="30" t="s">
        <v>58</v>
      </c>
      <c r="E308" s="30" t="s">
        <v>47</v>
      </c>
      <c r="F308" s="30" t="s">
        <v>59</v>
      </c>
      <c r="G308" s="30" t="s">
        <v>60</v>
      </c>
      <c r="H308" s="30" t="s">
        <v>60</v>
      </c>
      <c r="I308" s="30" t="s">
        <v>41</v>
      </c>
      <c r="J308" s="30" t="s">
        <v>62</v>
      </c>
      <c r="K308" s="30" t="s">
        <v>324</v>
      </c>
      <c r="L308" s="30"/>
      <c r="M308" s="29" t="s">
        <v>58</v>
      </c>
      <c r="N308" s="29" t="s">
        <v>47</v>
      </c>
      <c r="O308" s="29" t="s">
        <v>325</v>
      </c>
      <c r="P308" s="1" t="str">
        <f aca="false">_xlfn.CONCAT(D308,"/",E308)</f>
        <v>2011/1</v>
      </c>
    </row>
    <row r="309" customFormat="false" ht="15.8" hidden="true" customHeight="false" outlineLevel="0" collapsed="false">
      <c r="A309" s="29" t="s">
        <v>1175</v>
      </c>
      <c r="B309" s="29" t="s">
        <v>1176</v>
      </c>
      <c r="C309" s="30" t="s">
        <v>1177</v>
      </c>
      <c r="D309" s="30" t="s">
        <v>86</v>
      </c>
      <c r="E309" s="30" t="s">
        <v>33</v>
      </c>
      <c r="F309" s="30" t="s">
        <v>48</v>
      </c>
      <c r="G309" s="30" t="s">
        <v>207</v>
      </c>
      <c r="H309" s="30" t="s">
        <v>207</v>
      </c>
      <c r="I309" s="30" t="s">
        <v>97</v>
      </c>
      <c r="J309" s="30" t="s">
        <v>51</v>
      </c>
      <c r="K309" s="30" t="s">
        <v>319</v>
      </c>
      <c r="L309" s="30" t="s">
        <v>320</v>
      </c>
      <c r="M309" s="29" t="s">
        <v>99</v>
      </c>
      <c r="N309" s="29" t="s">
        <v>47</v>
      </c>
      <c r="O309" s="29" t="s">
        <v>100</v>
      </c>
      <c r="P309" s="1" t="str">
        <f aca="false">_xlfn.CONCAT(D309,"/",E309)</f>
        <v>2013/2</v>
      </c>
    </row>
    <row r="310" customFormat="false" ht="15.8" hidden="true" customHeight="false" outlineLevel="0" collapsed="false">
      <c r="A310" s="29" t="s">
        <v>1178</v>
      </c>
      <c r="B310" s="29" t="s">
        <v>1179</v>
      </c>
      <c r="C310" s="30" t="s">
        <v>1180</v>
      </c>
      <c r="D310" s="30" t="s">
        <v>32</v>
      </c>
      <c r="E310" s="30" t="s">
        <v>33</v>
      </c>
      <c r="F310" s="30" t="s">
        <v>34</v>
      </c>
      <c r="G310" s="30" t="s">
        <v>190</v>
      </c>
      <c r="H310" s="30" t="s">
        <v>190</v>
      </c>
      <c r="I310" s="30" t="s">
        <v>36</v>
      </c>
      <c r="J310" s="30" t="s">
        <v>37</v>
      </c>
      <c r="K310" s="30" t="s">
        <v>892</v>
      </c>
      <c r="L310" s="30"/>
      <c r="M310" s="29" t="s">
        <v>32</v>
      </c>
      <c r="N310" s="29" t="s">
        <v>33</v>
      </c>
      <c r="O310" s="29" t="s">
        <v>39</v>
      </c>
      <c r="P310" s="1" t="str">
        <f aca="false">_xlfn.CONCAT(D310,"/",E310)</f>
        <v>2019/2</v>
      </c>
    </row>
    <row r="311" customFormat="false" ht="15.8" hidden="true" customHeight="false" outlineLevel="0" collapsed="false">
      <c r="A311" s="29" t="s">
        <v>1181</v>
      </c>
      <c r="B311" s="29" t="s">
        <v>1182</v>
      </c>
      <c r="C311" s="30" t="s">
        <v>1183</v>
      </c>
      <c r="D311" s="30" t="s">
        <v>54</v>
      </c>
      <c r="E311" s="30" t="s">
        <v>47</v>
      </c>
      <c r="F311" s="30" t="s">
        <v>59</v>
      </c>
      <c r="G311" s="30" t="s">
        <v>72</v>
      </c>
      <c r="H311" s="30" t="s">
        <v>72</v>
      </c>
      <c r="I311" s="30" t="s">
        <v>73</v>
      </c>
      <c r="J311" s="30" t="s">
        <v>62</v>
      </c>
      <c r="K311" s="30" t="s">
        <v>74</v>
      </c>
      <c r="L311" s="30"/>
      <c r="M311" s="29" t="s">
        <v>54</v>
      </c>
      <c r="N311" s="29" t="s">
        <v>33</v>
      </c>
      <c r="O311" s="29" t="s">
        <v>75</v>
      </c>
      <c r="P311" s="1" t="str">
        <f aca="false">_xlfn.CONCAT(D311,"/",E311)</f>
        <v>2017/1</v>
      </c>
    </row>
    <row r="312" customFormat="false" ht="15.8" hidden="true" customHeight="false" outlineLevel="0" collapsed="false">
      <c r="A312" s="29" t="s">
        <v>1184</v>
      </c>
      <c r="B312" s="29" t="s">
        <v>1185</v>
      </c>
      <c r="C312" s="30" t="s">
        <v>1186</v>
      </c>
      <c r="D312" s="30" t="s">
        <v>86</v>
      </c>
      <c r="E312" s="30" t="s">
        <v>33</v>
      </c>
      <c r="F312" s="30" t="s">
        <v>48</v>
      </c>
      <c r="G312" s="30" t="s">
        <v>203</v>
      </c>
      <c r="H312" s="30" t="s">
        <v>203</v>
      </c>
      <c r="I312" s="30" t="s">
        <v>97</v>
      </c>
      <c r="J312" s="30" t="s">
        <v>51</v>
      </c>
      <c r="K312" s="30" t="s">
        <v>319</v>
      </c>
      <c r="L312" s="30" t="s">
        <v>320</v>
      </c>
      <c r="M312" s="29" t="s">
        <v>99</v>
      </c>
      <c r="N312" s="29" t="s">
        <v>47</v>
      </c>
      <c r="O312" s="29" t="s">
        <v>100</v>
      </c>
      <c r="P312" s="1" t="str">
        <f aca="false">_xlfn.CONCAT(D312,"/",E312)</f>
        <v>2013/2</v>
      </c>
    </row>
    <row r="313" customFormat="false" ht="15.8" hidden="true" customHeight="false" outlineLevel="0" collapsed="false">
      <c r="A313" s="29" t="s">
        <v>1187</v>
      </c>
      <c r="B313" s="29" t="s">
        <v>1188</v>
      </c>
      <c r="C313" s="30" t="s">
        <v>1189</v>
      </c>
      <c r="D313" s="30" t="s">
        <v>174</v>
      </c>
      <c r="E313" s="30" t="s">
        <v>47</v>
      </c>
      <c r="F313" s="30" t="s">
        <v>105</v>
      </c>
      <c r="G313" s="30" t="s">
        <v>175</v>
      </c>
      <c r="H313" s="30" t="s">
        <v>175</v>
      </c>
      <c r="I313" s="30" t="s">
        <v>198</v>
      </c>
      <c r="J313" s="30" t="s">
        <v>108</v>
      </c>
      <c r="K313" s="30" t="s">
        <v>781</v>
      </c>
      <c r="L313" s="30"/>
      <c r="M313" s="29" t="s">
        <v>174</v>
      </c>
      <c r="N313" s="29" t="s">
        <v>47</v>
      </c>
      <c r="O313" s="29" t="s">
        <v>289</v>
      </c>
      <c r="P313" s="1" t="str">
        <f aca="false">_xlfn.CONCAT(D313,"/",E313)</f>
        <v>2016/1</v>
      </c>
    </row>
    <row r="314" customFormat="false" ht="15.8" hidden="true" customHeight="false" outlineLevel="0" collapsed="false">
      <c r="A314" s="29" t="s">
        <v>1190</v>
      </c>
      <c r="B314" s="29" t="s">
        <v>1191</v>
      </c>
      <c r="C314" s="30" t="s">
        <v>1192</v>
      </c>
      <c r="D314" s="30" t="s">
        <v>99</v>
      </c>
      <c r="E314" s="30" t="s">
        <v>33</v>
      </c>
      <c r="F314" s="30" t="s">
        <v>59</v>
      </c>
      <c r="G314" s="30" t="s">
        <v>152</v>
      </c>
      <c r="H314" s="30" t="s">
        <v>152</v>
      </c>
      <c r="I314" s="30" t="s">
        <v>139</v>
      </c>
      <c r="J314" s="30" t="s">
        <v>62</v>
      </c>
      <c r="K314" s="30" t="s">
        <v>140</v>
      </c>
      <c r="L314" s="30"/>
      <c r="M314" s="29" t="s">
        <v>54</v>
      </c>
      <c r="N314" s="29" t="s">
        <v>47</v>
      </c>
      <c r="O314" s="29" t="s">
        <v>176</v>
      </c>
      <c r="P314" s="1" t="str">
        <f aca="false">_xlfn.CONCAT(D314,"/",E314)</f>
        <v>2015/2</v>
      </c>
    </row>
    <row r="315" customFormat="false" ht="15.8" hidden="true" customHeight="false" outlineLevel="0" collapsed="false">
      <c r="A315" s="29" t="s">
        <v>1193</v>
      </c>
      <c r="B315" s="29" t="s">
        <v>1194</v>
      </c>
      <c r="C315" s="30" t="s">
        <v>1195</v>
      </c>
      <c r="D315" s="30" t="s">
        <v>58</v>
      </c>
      <c r="E315" s="30" t="s">
        <v>47</v>
      </c>
      <c r="F315" s="30" t="s">
        <v>59</v>
      </c>
      <c r="G315" s="30" t="s">
        <v>60</v>
      </c>
      <c r="H315" s="30" t="s">
        <v>60</v>
      </c>
      <c r="I315" s="30" t="s">
        <v>80</v>
      </c>
      <c r="J315" s="30" t="s">
        <v>62</v>
      </c>
      <c r="K315" s="30" t="s">
        <v>81</v>
      </c>
      <c r="L315" s="30"/>
      <c r="M315" s="29" t="s">
        <v>64</v>
      </c>
      <c r="N315" s="29" t="s">
        <v>47</v>
      </c>
      <c r="O315" s="29" t="s">
        <v>225</v>
      </c>
      <c r="P315" s="1" t="str">
        <f aca="false">_xlfn.CONCAT(D315,"/",E315)</f>
        <v>2011/1</v>
      </c>
    </row>
    <row r="316" customFormat="false" ht="15.8" hidden="true" customHeight="false" outlineLevel="0" collapsed="false">
      <c r="A316" s="29" t="s">
        <v>1196</v>
      </c>
      <c r="B316" s="29" t="s">
        <v>1197</v>
      </c>
      <c r="C316" s="30" t="s">
        <v>1198</v>
      </c>
      <c r="D316" s="30" t="s">
        <v>64</v>
      </c>
      <c r="E316" s="30" t="s">
        <v>47</v>
      </c>
      <c r="F316" s="30" t="s">
        <v>59</v>
      </c>
      <c r="G316" s="30" t="s">
        <v>223</v>
      </c>
      <c r="H316" s="30" t="s">
        <v>223</v>
      </c>
      <c r="I316" s="30" t="s">
        <v>80</v>
      </c>
      <c r="J316" s="30" t="s">
        <v>62</v>
      </c>
      <c r="K316" s="30" t="s">
        <v>81</v>
      </c>
      <c r="L316" s="30"/>
      <c r="M316" s="29" t="s">
        <v>64</v>
      </c>
      <c r="N316" s="29" t="s">
        <v>47</v>
      </c>
      <c r="O316" s="29" t="s">
        <v>225</v>
      </c>
      <c r="P316" s="1" t="str">
        <f aca="false">_xlfn.CONCAT(D316,"/",E316)</f>
        <v>2012/1</v>
      </c>
    </row>
    <row r="317" customFormat="false" ht="15.8" hidden="true" customHeight="false" outlineLevel="0" collapsed="false">
      <c r="A317" s="29" t="s">
        <v>1199</v>
      </c>
      <c r="B317" s="29" t="s">
        <v>1200</v>
      </c>
      <c r="C317" s="30" t="s">
        <v>1201</v>
      </c>
      <c r="D317" s="30" t="s">
        <v>58</v>
      </c>
      <c r="E317" s="30" t="s">
        <v>33</v>
      </c>
      <c r="F317" s="30" t="s">
        <v>48</v>
      </c>
      <c r="G317" s="30" t="s">
        <v>79</v>
      </c>
      <c r="H317" s="30" t="s">
        <v>79</v>
      </c>
      <c r="I317" s="30" t="s">
        <v>134</v>
      </c>
      <c r="J317" s="30" t="s">
        <v>51</v>
      </c>
      <c r="K317" s="30" t="s">
        <v>425</v>
      </c>
      <c r="L317" s="30" t="s">
        <v>426</v>
      </c>
      <c r="M317" s="29" t="s">
        <v>86</v>
      </c>
      <c r="N317" s="29" t="s">
        <v>33</v>
      </c>
      <c r="O317" s="29" t="s">
        <v>209</v>
      </c>
      <c r="P317" s="1" t="str">
        <f aca="false">_xlfn.CONCAT(D317,"/",E317)</f>
        <v>2011/2</v>
      </c>
    </row>
    <row r="318" customFormat="false" ht="15.8" hidden="true" customHeight="false" outlineLevel="0" collapsed="false">
      <c r="A318" s="29" t="s">
        <v>1202</v>
      </c>
      <c r="B318" s="29" t="s">
        <v>1203</v>
      </c>
      <c r="C318" s="30" t="s">
        <v>1204</v>
      </c>
      <c r="D318" s="30" t="s">
        <v>270</v>
      </c>
      <c r="E318" s="30" t="s">
        <v>47</v>
      </c>
      <c r="F318" s="30" t="s">
        <v>34</v>
      </c>
      <c r="G318" s="30" t="s">
        <v>551</v>
      </c>
      <c r="H318" s="30" t="s">
        <v>551</v>
      </c>
      <c r="I318" s="30" t="s">
        <v>267</v>
      </c>
      <c r="J318" s="30" t="s">
        <v>268</v>
      </c>
      <c r="K318" s="30" t="s">
        <v>552</v>
      </c>
      <c r="L318" s="30"/>
      <c r="M318" s="29" t="s">
        <v>270</v>
      </c>
      <c r="N318" s="29" t="s">
        <v>47</v>
      </c>
      <c r="O318" s="29" t="s">
        <v>374</v>
      </c>
      <c r="P318" s="1" t="str">
        <f aca="false">_xlfn.CONCAT(D318,"/",E318)</f>
        <v>2020/1</v>
      </c>
    </row>
    <row r="319" customFormat="false" ht="15.8" hidden="true" customHeight="false" outlineLevel="0" collapsed="false">
      <c r="A319" s="29" t="s">
        <v>1205</v>
      </c>
      <c r="B319" s="29" t="s">
        <v>1206</v>
      </c>
      <c r="C319" s="30" t="s">
        <v>1207</v>
      </c>
      <c r="D319" s="30" t="s">
        <v>99</v>
      </c>
      <c r="E319" s="30" t="s">
        <v>33</v>
      </c>
      <c r="F319" s="30" t="s">
        <v>59</v>
      </c>
      <c r="G319" s="30" t="s">
        <v>152</v>
      </c>
      <c r="H319" s="30" t="s">
        <v>152</v>
      </c>
      <c r="I319" s="30" t="s">
        <v>198</v>
      </c>
      <c r="J319" s="30" t="s">
        <v>62</v>
      </c>
      <c r="K319" s="30" t="s">
        <v>1208</v>
      </c>
      <c r="L319" s="30"/>
      <c r="M319" s="29" t="s">
        <v>54</v>
      </c>
      <c r="N319" s="29" t="s">
        <v>33</v>
      </c>
      <c r="O319" s="29" t="s">
        <v>289</v>
      </c>
      <c r="P319" s="1" t="str">
        <f aca="false">_xlfn.CONCAT(D319,"/",E319)</f>
        <v>2015/2</v>
      </c>
    </row>
    <row r="320" customFormat="false" ht="15.8" hidden="true" customHeight="false" outlineLevel="0" collapsed="false">
      <c r="A320" s="29" t="s">
        <v>1209</v>
      </c>
      <c r="B320" s="29" t="s">
        <v>1210</v>
      </c>
      <c r="C320" s="30" t="s">
        <v>1211</v>
      </c>
      <c r="D320" s="30" t="s">
        <v>114</v>
      </c>
      <c r="E320" s="30" t="s">
        <v>33</v>
      </c>
      <c r="F320" s="30" t="s">
        <v>59</v>
      </c>
      <c r="G320" s="30" t="s">
        <v>476</v>
      </c>
      <c r="H320" s="30" t="s">
        <v>476</v>
      </c>
      <c r="I320" s="30" t="s">
        <v>167</v>
      </c>
      <c r="J320" s="30" t="s">
        <v>62</v>
      </c>
      <c r="K320" s="30" t="s">
        <v>168</v>
      </c>
      <c r="L320" s="30"/>
      <c r="M320" s="29" t="s">
        <v>114</v>
      </c>
      <c r="N320" s="29" t="s">
        <v>33</v>
      </c>
      <c r="O320" s="29" t="s">
        <v>169</v>
      </c>
      <c r="P320" s="1" t="str">
        <f aca="false">_xlfn.CONCAT(D320,"/",E320)</f>
        <v>2018/2</v>
      </c>
    </row>
    <row r="321" customFormat="false" ht="15.8" hidden="true" customHeight="false" outlineLevel="0" collapsed="false">
      <c r="A321" s="29" t="s">
        <v>1212</v>
      </c>
      <c r="B321" s="29" t="s">
        <v>1213</v>
      </c>
      <c r="C321" s="30" t="s">
        <v>1214</v>
      </c>
      <c r="D321" s="30" t="s">
        <v>64</v>
      </c>
      <c r="E321" s="30" t="s">
        <v>47</v>
      </c>
      <c r="F321" s="30" t="s">
        <v>59</v>
      </c>
      <c r="G321" s="30" t="s">
        <v>223</v>
      </c>
      <c r="H321" s="30" t="s">
        <v>223</v>
      </c>
      <c r="I321" s="30" t="s">
        <v>80</v>
      </c>
      <c r="J321" s="30" t="s">
        <v>62</v>
      </c>
      <c r="K321" s="30" t="s">
        <v>81</v>
      </c>
      <c r="L321" s="30"/>
      <c r="M321" s="29" t="s">
        <v>64</v>
      </c>
      <c r="N321" s="29" t="s">
        <v>47</v>
      </c>
      <c r="O321" s="29" t="s">
        <v>225</v>
      </c>
      <c r="P321" s="1" t="str">
        <f aca="false">_xlfn.CONCAT(D321,"/",E321)</f>
        <v>2012/1</v>
      </c>
    </row>
    <row r="322" customFormat="false" ht="15.8" hidden="true" customHeight="false" outlineLevel="0" collapsed="false">
      <c r="A322" s="29" t="s">
        <v>1215</v>
      </c>
      <c r="B322" s="29" t="s">
        <v>1216</v>
      </c>
      <c r="C322" s="30" t="s">
        <v>1217</v>
      </c>
      <c r="D322" s="30" t="s">
        <v>86</v>
      </c>
      <c r="E322" s="30" t="s">
        <v>33</v>
      </c>
      <c r="F322" s="30" t="s">
        <v>59</v>
      </c>
      <c r="G322" s="30" t="s">
        <v>203</v>
      </c>
      <c r="H322" s="30" t="s">
        <v>203</v>
      </c>
      <c r="I322" s="30" t="s">
        <v>88</v>
      </c>
      <c r="J322" s="30" t="s">
        <v>62</v>
      </c>
      <c r="K322" s="30" t="s">
        <v>329</v>
      </c>
      <c r="L322" s="30"/>
      <c r="M322" s="29" t="s">
        <v>46</v>
      </c>
      <c r="N322" s="29" t="s">
        <v>33</v>
      </c>
      <c r="O322" s="29" t="s">
        <v>92</v>
      </c>
      <c r="P322" s="1" t="str">
        <f aca="false">_xlfn.CONCAT(D322,"/",E322)</f>
        <v>2013/2</v>
      </c>
    </row>
    <row r="323" customFormat="false" ht="15.8" hidden="true" customHeight="false" outlineLevel="0" collapsed="false">
      <c r="A323" s="29" t="s">
        <v>1218</v>
      </c>
      <c r="B323" s="29" t="s">
        <v>1219</v>
      </c>
      <c r="C323" s="30" t="s">
        <v>1220</v>
      </c>
      <c r="D323" s="30" t="s">
        <v>174</v>
      </c>
      <c r="E323" s="30" t="s">
        <v>47</v>
      </c>
      <c r="F323" s="30" t="s">
        <v>59</v>
      </c>
      <c r="G323" s="30" t="s">
        <v>175</v>
      </c>
      <c r="H323" s="30" t="s">
        <v>175</v>
      </c>
      <c r="I323" s="30" t="s">
        <v>198</v>
      </c>
      <c r="J323" s="30" t="s">
        <v>62</v>
      </c>
      <c r="K323" s="30" t="s">
        <v>338</v>
      </c>
      <c r="L323" s="30"/>
      <c r="M323" s="29" t="s">
        <v>174</v>
      </c>
      <c r="N323" s="29" t="s">
        <v>33</v>
      </c>
      <c r="O323" s="29" t="s">
        <v>289</v>
      </c>
      <c r="P323" s="1" t="str">
        <f aca="false">_xlfn.CONCAT(D323,"/",E323)</f>
        <v>2016/1</v>
      </c>
    </row>
    <row r="324" customFormat="false" ht="15.8" hidden="true" customHeight="false" outlineLevel="0" collapsed="false">
      <c r="A324" s="29" t="s">
        <v>1221</v>
      </c>
      <c r="B324" s="29" t="s">
        <v>1222</v>
      </c>
      <c r="C324" s="30" t="s">
        <v>1223</v>
      </c>
      <c r="D324" s="30" t="s">
        <v>174</v>
      </c>
      <c r="E324" s="30" t="s">
        <v>47</v>
      </c>
      <c r="F324" s="30" t="s">
        <v>59</v>
      </c>
      <c r="G324" s="30" t="s">
        <v>175</v>
      </c>
      <c r="H324" s="30" t="s">
        <v>175</v>
      </c>
      <c r="I324" s="30" t="s">
        <v>198</v>
      </c>
      <c r="J324" s="30" t="s">
        <v>62</v>
      </c>
      <c r="K324" s="30" t="s">
        <v>288</v>
      </c>
      <c r="L324" s="30"/>
      <c r="M324" s="29" t="s">
        <v>174</v>
      </c>
      <c r="N324" s="29" t="s">
        <v>33</v>
      </c>
      <c r="O324" s="29" t="s">
        <v>289</v>
      </c>
      <c r="P324" s="1" t="str">
        <f aca="false">_xlfn.CONCAT(D324,"/",E324)</f>
        <v>2016/1</v>
      </c>
    </row>
    <row r="325" customFormat="false" ht="15.8" hidden="true" customHeight="false" outlineLevel="0" collapsed="false">
      <c r="A325" s="29" t="s">
        <v>1224</v>
      </c>
      <c r="B325" s="29" t="s">
        <v>1222</v>
      </c>
      <c r="C325" s="30" t="s">
        <v>1223</v>
      </c>
      <c r="D325" s="30" t="s">
        <v>114</v>
      </c>
      <c r="E325" s="30" t="s">
        <v>47</v>
      </c>
      <c r="F325" s="30" t="s">
        <v>59</v>
      </c>
      <c r="G325" s="30" t="s">
        <v>847</v>
      </c>
      <c r="H325" s="30" t="s">
        <v>847</v>
      </c>
      <c r="I325" s="30" t="s">
        <v>116</v>
      </c>
      <c r="J325" s="30" t="s">
        <v>62</v>
      </c>
      <c r="K325" s="30" t="s">
        <v>117</v>
      </c>
      <c r="L325" s="30"/>
      <c r="M325" s="29" t="s">
        <v>114</v>
      </c>
      <c r="N325" s="29" t="s">
        <v>33</v>
      </c>
      <c r="O325" s="29" t="s">
        <v>118</v>
      </c>
      <c r="P325" s="1" t="str">
        <f aca="false">_xlfn.CONCAT(D325,"/",E325)</f>
        <v>2018/1</v>
      </c>
    </row>
    <row r="326" customFormat="false" ht="15.8" hidden="true" customHeight="false" outlineLevel="0" collapsed="false">
      <c r="A326" s="29" t="s">
        <v>1225</v>
      </c>
      <c r="B326" s="29" t="s">
        <v>1226</v>
      </c>
      <c r="C326" s="30" t="s">
        <v>1227</v>
      </c>
      <c r="D326" s="30" t="s">
        <v>58</v>
      </c>
      <c r="E326" s="30" t="s">
        <v>33</v>
      </c>
      <c r="F326" s="30" t="s">
        <v>59</v>
      </c>
      <c r="G326" s="30" t="s">
        <v>79</v>
      </c>
      <c r="H326" s="30" t="s">
        <v>79</v>
      </c>
      <c r="I326" s="30" t="s">
        <v>80</v>
      </c>
      <c r="J326" s="30" t="s">
        <v>62</v>
      </c>
      <c r="K326" s="30" t="s">
        <v>1159</v>
      </c>
      <c r="L326" s="30"/>
      <c r="M326" s="29" t="s">
        <v>64</v>
      </c>
      <c r="N326" s="29" t="s">
        <v>47</v>
      </c>
      <c r="O326" s="29" t="s">
        <v>225</v>
      </c>
      <c r="P326" s="1" t="str">
        <f aca="false">_xlfn.CONCAT(D326,"/",E326)</f>
        <v>2011/2</v>
      </c>
    </row>
    <row r="327" customFormat="false" ht="15.8" hidden="true" customHeight="false" outlineLevel="0" collapsed="false">
      <c r="A327" s="29" t="s">
        <v>1228</v>
      </c>
      <c r="B327" s="29" t="s">
        <v>1229</v>
      </c>
      <c r="C327" s="30" t="s">
        <v>1230</v>
      </c>
      <c r="D327" s="30" t="s">
        <v>54</v>
      </c>
      <c r="E327" s="30" t="s">
        <v>47</v>
      </c>
      <c r="F327" s="30" t="s">
        <v>59</v>
      </c>
      <c r="G327" s="30" t="s">
        <v>72</v>
      </c>
      <c r="H327" s="30" t="s">
        <v>72</v>
      </c>
      <c r="I327" s="30" t="s">
        <v>73</v>
      </c>
      <c r="J327" s="30" t="s">
        <v>62</v>
      </c>
      <c r="K327" s="30" t="s">
        <v>74</v>
      </c>
      <c r="L327" s="30"/>
      <c r="M327" s="29" t="s">
        <v>54</v>
      </c>
      <c r="N327" s="29" t="s">
        <v>33</v>
      </c>
      <c r="O327" s="29" t="s">
        <v>75</v>
      </c>
      <c r="P327" s="1" t="str">
        <f aca="false">_xlfn.CONCAT(D327,"/",E327)</f>
        <v>2017/1</v>
      </c>
    </row>
    <row r="328" customFormat="false" ht="15.8" hidden="true" customHeight="false" outlineLevel="0" collapsed="false">
      <c r="A328" s="29" t="s">
        <v>1231</v>
      </c>
      <c r="B328" s="29" t="s">
        <v>1232</v>
      </c>
      <c r="C328" s="30" t="s">
        <v>1233</v>
      </c>
      <c r="D328" s="30" t="s">
        <v>114</v>
      </c>
      <c r="E328" s="30" t="s">
        <v>47</v>
      </c>
      <c r="F328" s="30" t="s">
        <v>59</v>
      </c>
      <c r="G328" s="30" t="s">
        <v>547</v>
      </c>
      <c r="H328" s="30" t="s">
        <v>547</v>
      </c>
      <c r="I328" s="30" t="s">
        <v>107</v>
      </c>
      <c r="J328" s="30" t="s">
        <v>62</v>
      </c>
      <c r="K328" s="30" t="s">
        <v>239</v>
      </c>
      <c r="L328" s="30"/>
      <c r="M328" s="29" t="s">
        <v>32</v>
      </c>
      <c r="N328" s="29" t="s">
        <v>33</v>
      </c>
      <c r="O328" s="29" t="s">
        <v>110</v>
      </c>
      <c r="P328" s="1" t="str">
        <f aca="false">_xlfn.CONCAT(D328,"/",E328)</f>
        <v>2018/1</v>
      </c>
    </row>
    <row r="329" customFormat="false" ht="15.8" hidden="true" customHeight="false" outlineLevel="0" collapsed="false">
      <c r="A329" s="29" t="s">
        <v>1234</v>
      </c>
      <c r="B329" s="29" t="s">
        <v>1235</v>
      </c>
      <c r="C329" s="30" t="s">
        <v>1236</v>
      </c>
      <c r="D329" s="30" t="s">
        <v>58</v>
      </c>
      <c r="E329" s="30" t="s">
        <v>33</v>
      </c>
      <c r="F329" s="30" t="s">
        <v>48</v>
      </c>
      <c r="G329" s="30" t="s">
        <v>79</v>
      </c>
      <c r="H329" s="30" t="s">
        <v>79</v>
      </c>
      <c r="I329" s="30" t="s">
        <v>121</v>
      </c>
      <c r="J329" s="30" t="s">
        <v>51</v>
      </c>
      <c r="K329" s="30" t="s">
        <v>420</v>
      </c>
      <c r="L329" s="30" t="s">
        <v>421</v>
      </c>
      <c r="M329" s="29" t="s">
        <v>86</v>
      </c>
      <c r="N329" s="29" t="s">
        <v>47</v>
      </c>
      <c r="O329" s="29" t="s">
        <v>203</v>
      </c>
      <c r="P329" s="1" t="str">
        <f aca="false">_xlfn.CONCAT(D329,"/",E329)</f>
        <v>2011/2</v>
      </c>
    </row>
    <row r="330" customFormat="false" ht="15.8" hidden="true" customHeight="false" outlineLevel="0" collapsed="false">
      <c r="A330" s="29" t="s">
        <v>1237</v>
      </c>
      <c r="B330" s="29" t="s">
        <v>1238</v>
      </c>
      <c r="C330" s="30" t="s">
        <v>1239</v>
      </c>
      <c r="D330" s="30" t="s">
        <v>174</v>
      </c>
      <c r="E330" s="30" t="s">
        <v>47</v>
      </c>
      <c r="F330" s="30" t="s">
        <v>59</v>
      </c>
      <c r="G330" s="30" t="s">
        <v>175</v>
      </c>
      <c r="H330" s="30" t="s">
        <v>175</v>
      </c>
      <c r="I330" s="30" t="s">
        <v>198</v>
      </c>
      <c r="J330" s="30" t="s">
        <v>62</v>
      </c>
      <c r="K330" s="30" t="s">
        <v>338</v>
      </c>
      <c r="L330" s="30"/>
      <c r="M330" s="29" t="s">
        <v>174</v>
      </c>
      <c r="N330" s="29" t="s">
        <v>33</v>
      </c>
      <c r="O330" s="29" t="s">
        <v>289</v>
      </c>
      <c r="P330" s="1" t="str">
        <f aca="false">_xlfn.CONCAT(D330,"/",E330)</f>
        <v>2016/1</v>
      </c>
    </row>
    <row r="331" customFormat="false" ht="15.8" hidden="true" customHeight="false" outlineLevel="0" collapsed="false">
      <c r="A331" s="29" t="s">
        <v>1240</v>
      </c>
      <c r="B331" s="29" t="s">
        <v>1241</v>
      </c>
      <c r="C331" s="30" t="s">
        <v>1242</v>
      </c>
      <c r="D331" s="30" t="s">
        <v>58</v>
      </c>
      <c r="E331" s="30" t="s">
        <v>47</v>
      </c>
      <c r="F331" s="30" t="s">
        <v>59</v>
      </c>
      <c r="G331" s="30" t="s">
        <v>60</v>
      </c>
      <c r="H331" s="30" t="s">
        <v>60</v>
      </c>
      <c r="I331" s="30" t="s">
        <v>88</v>
      </c>
      <c r="J331" s="30" t="s">
        <v>62</v>
      </c>
      <c r="K331" s="30" t="s">
        <v>213</v>
      </c>
      <c r="L331" s="30"/>
      <c r="M331" s="29" t="s">
        <v>114</v>
      </c>
      <c r="N331" s="29" t="s">
        <v>47</v>
      </c>
      <c r="O331" s="29" t="s">
        <v>92</v>
      </c>
      <c r="P331" s="1" t="str">
        <f aca="false">_xlfn.CONCAT(D331,"/",E331)</f>
        <v>2011/1</v>
      </c>
    </row>
    <row r="332" customFormat="false" ht="15.8" hidden="true" customHeight="false" outlineLevel="0" collapsed="false">
      <c r="A332" s="29" t="s">
        <v>1243</v>
      </c>
      <c r="B332" s="29" t="s">
        <v>1244</v>
      </c>
      <c r="C332" s="30" t="s">
        <v>1245</v>
      </c>
      <c r="D332" s="30" t="s">
        <v>54</v>
      </c>
      <c r="E332" s="30" t="s">
        <v>47</v>
      </c>
      <c r="F332" s="30" t="s">
        <v>59</v>
      </c>
      <c r="G332" s="30" t="s">
        <v>72</v>
      </c>
      <c r="H332" s="30" t="s">
        <v>72</v>
      </c>
      <c r="I332" s="30" t="s">
        <v>73</v>
      </c>
      <c r="J332" s="30" t="s">
        <v>62</v>
      </c>
      <c r="K332" s="30" t="s">
        <v>74</v>
      </c>
      <c r="L332" s="30"/>
      <c r="M332" s="29" t="s">
        <v>54</v>
      </c>
      <c r="N332" s="29" t="s">
        <v>33</v>
      </c>
      <c r="O332" s="29" t="s">
        <v>75</v>
      </c>
      <c r="P332" s="1" t="str">
        <f aca="false">_xlfn.CONCAT(D332,"/",E332)</f>
        <v>2017/1</v>
      </c>
    </row>
    <row r="333" customFormat="false" ht="15.8" hidden="true" customHeight="false" outlineLevel="0" collapsed="false">
      <c r="A333" s="29" t="s">
        <v>1246</v>
      </c>
      <c r="B333" s="29" t="s">
        <v>1247</v>
      </c>
      <c r="C333" s="30" t="s">
        <v>1248</v>
      </c>
      <c r="D333" s="30" t="s">
        <v>99</v>
      </c>
      <c r="E333" s="30" t="s">
        <v>47</v>
      </c>
      <c r="F333" s="30" t="s">
        <v>59</v>
      </c>
      <c r="G333" s="30" t="s">
        <v>145</v>
      </c>
      <c r="H333" s="30" t="s">
        <v>145</v>
      </c>
      <c r="I333" s="30" t="s">
        <v>97</v>
      </c>
      <c r="J333" s="30" t="s">
        <v>62</v>
      </c>
      <c r="K333" s="30" t="s">
        <v>410</v>
      </c>
      <c r="L333" s="30"/>
      <c r="M333" s="29" t="s">
        <v>99</v>
      </c>
      <c r="N333" s="29" t="s">
        <v>33</v>
      </c>
      <c r="O333" s="29" t="s">
        <v>100</v>
      </c>
      <c r="P333" s="1" t="str">
        <f aca="false">_xlfn.CONCAT(D333,"/",E333)</f>
        <v>2015/1</v>
      </c>
    </row>
    <row r="334" customFormat="false" ht="15.8" hidden="true" customHeight="false" outlineLevel="0" collapsed="false">
      <c r="A334" s="29" t="s">
        <v>1249</v>
      </c>
      <c r="B334" s="29" t="s">
        <v>1250</v>
      </c>
      <c r="C334" s="30" t="s">
        <v>1251</v>
      </c>
      <c r="D334" s="30" t="s">
        <v>54</v>
      </c>
      <c r="E334" s="30" t="s">
        <v>47</v>
      </c>
      <c r="F334" s="30" t="s">
        <v>59</v>
      </c>
      <c r="G334" s="30" t="s">
        <v>72</v>
      </c>
      <c r="H334" s="30" t="s">
        <v>72</v>
      </c>
      <c r="I334" s="30" t="s">
        <v>50</v>
      </c>
      <c r="J334" s="30" t="s">
        <v>62</v>
      </c>
      <c r="K334" s="30" t="s">
        <v>213</v>
      </c>
      <c r="L334" s="30"/>
      <c r="M334" s="29" t="s">
        <v>114</v>
      </c>
      <c r="N334" s="29" t="s">
        <v>47</v>
      </c>
      <c r="O334" s="29" t="s">
        <v>53</v>
      </c>
      <c r="P334" s="1" t="str">
        <f aca="false">_xlfn.CONCAT(D334,"/",E334)</f>
        <v>2017/1</v>
      </c>
    </row>
    <row r="335" customFormat="false" ht="15.8" hidden="true" customHeight="false" outlineLevel="0" collapsed="false">
      <c r="A335" s="29" t="s">
        <v>1252</v>
      </c>
      <c r="B335" s="29" t="s">
        <v>1253</v>
      </c>
      <c r="C335" s="30" t="s">
        <v>1254</v>
      </c>
      <c r="D335" s="30" t="s">
        <v>58</v>
      </c>
      <c r="E335" s="30" t="s">
        <v>33</v>
      </c>
      <c r="F335" s="30" t="s">
        <v>59</v>
      </c>
      <c r="G335" s="30" t="s">
        <v>79</v>
      </c>
      <c r="H335" s="30" t="s">
        <v>79</v>
      </c>
      <c r="I335" s="30" t="s">
        <v>121</v>
      </c>
      <c r="J335" s="30" t="s">
        <v>62</v>
      </c>
      <c r="K335" s="30" t="s">
        <v>224</v>
      </c>
      <c r="L335" s="30"/>
      <c r="M335" s="29" t="s">
        <v>99</v>
      </c>
      <c r="N335" s="29" t="s">
        <v>33</v>
      </c>
      <c r="O335" s="29" t="s">
        <v>203</v>
      </c>
      <c r="P335" s="1" t="str">
        <f aca="false">_xlfn.CONCAT(D335,"/",E335)</f>
        <v>2011/2</v>
      </c>
    </row>
    <row r="336" customFormat="false" ht="15.8" hidden="true" customHeight="false" outlineLevel="0" collapsed="false">
      <c r="A336" s="29" t="s">
        <v>1255</v>
      </c>
      <c r="B336" s="29" t="s">
        <v>1256</v>
      </c>
      <c r="C336" s="30" t="s">
        <v>1257</v>
      </c>
      <c r="D336" s="30" t="s">
        <v>46</v>
      </c>
      <c r="E336" s="30" t="s">
        <v>47</v>
      </c>
      <c r="F336" s="30" t="s">
        <v>59</v>
      </c>
      <c r="G336" s="30" t="s">
        <v>49</v>
      </c>
      <c r="H336" s="30" t="s">
        <v>49</v>
      </c>
      <c r="I336" s="30" t="s">
        <v>97</v>
      </c>
      <c r="J336" s="30" t="s">
        <v>62</v>
      </c>
      <c r="K336" s="30" t="s">
        <v>410</v>
      </c>
      <c r="L336" s="30"/>
      <c r="M336" s="29" t="s">
        <v>99</v>
      </c>
      <c r="N336" s="29" t="s">
        <v>33</v>
      </c>
      <c r="O336" s="29" t="s">
        <v>320</v>
      </c>
      <c r="P336" s="1" t="str">
        <f aca="false">_xlfn.CONCAT(D336,"/",E336)</f>
        <v>2014/1</v>
      </c>
    </row>
    <row r="337" customFormat="false" ht="15.8" hidden="true" customHeight="false" outlineLevel="0" collapsed="false">
      <c r="A337" s="29" t="s">
        <v>1258</v>
      </c>
      <c r="B337" s="29" t="s">
        <v>1256</v>
      </c>
      <c r="C337" s="30" t="s">
        <v>1257</v>
      </c>
      <c r="D337" s="30" t="s">
        <v>270</v>
      </c>
      <c r="E337" s="30" t="s">
        <v>47</v>
      </c>
      <c r="F337" s="30" t="s">
        <v>34</v>
      </c>
      <c r="G337" s="30" t="s">
        <v>551</v>
      </c>
      <c r="H337" s="30" t="s">
        <v>551</v>
      </c>
      <c r="I337" s="30" t="s">
        <v>267</v>
      </c>
      <c r="J337" s="30" t="s">
        <v>268</v>
      </c>
      <c r="K337" s="30" t="s">
        <v>552</v>
      </c>
      <c r="L337" s="30"/>
      <c r="M337" s="29" t="s">
        <v>270</v>
      </c>
      <c r="N337" s="29" t="s">
        <v>47</v>
      </c>
      <c r="O337" s="29" t="s">
        <v>374</v>
      </c>
      <c r="P337" s="1" t="str">
        <f aca="false">_xlfn.CONCAT(D337,"/",E337)</f>
        <v>2020/1</v>
      </c>
    </row>
    <row r="338" customFormat="false" ht="15.8" hidden="true" customHeight="false" outlineLevel="0" collapsed="false">
      <c r="A338" s="29" t="s">
        <v>1259</v>
      </c>
      <c r="B338" s="29" t="s">
        <v>1260</v>
      </c>
      <c r="C338" s="30" t="s">
        <v>1261</v>
      </c>
      <c r="D338" s="30" t="s">
        <v>99</v>
      </c>
      <c r="E338" s="30" t="s">
        <v>47</v>
      </c>
      <c r="F338" s="30" t="s">
        <v>59</v>
      </c>
      <c r="G338" s="30" t="s">
        <v>145</v>
      </c>
      <c r="H338" s="30" t="s">
        <v>145</v>
      </c>
      <c r="I338" s="30" t="s">
        <v>97</v>
      </c>
      <c r="J338" s="30" t="s">
        <v>62</v>
      </c>
      <c r="K338" s="30" t="s">
        <v>98</v>
      </c>
      <c r="L338" s="30"/>
      <c r="M338" s="29" t="s">
        <v>99</v>
      </c>
      <c r="N338" s="29" t="s">
        <v>47</v>
      </c>
      <c r="O338" s="29" t="s">
        <v>100</v>
      </c>
      <c r="P338" s="1" t="str">
        <f aca="false">_xlfn.CONCAT(D338,"/",E338)</f>
        <v>2015/1</v>
      </c>
    </row>
    <row r="339" customFormat="false" ht="15.8" hidden="true" customHeight="false" outlineLevel="0" collapsed="false">
      <c r="A339" s="29" t="s">
        <v>1262</v>
      </c>
      <c r="B339" s="29" t="s">
        <v>1263</v>
      </c>
      <c r="C339" s="30" t="s">
        <v>1264</v>
      </c>
      <c r="D339" s="30" t="s">
        <v>114</v>
      </c>
      <c r="E339" s="30" t="s">
        <v>47</v>
      </c>
      <c r="F339" s="30" t="s">
        <v>59</v>
      </c>
      <c r="G339" s="30" t="s">
        <v>115</v>
      </c>
      <c r="H339" s="30" t="s">
        <v>115</v>
      </c>
      <c r="I339" s="30" t="s">
        <v>116</v>
      </c>
      <c r="J339" s="30" t="s">
        <v>62</v>
      </c>
      <c r="K339" s="30" t="s">
        <v>117</v>
      </c>
      <c r="L339" s="30"/>
      <c r="M339" s="29" t="s">
        <v>114</v>
      </c>
      <c r="N339" s="29" t="s">
        <v>33</v>
      </c>
      <c r="O339" s="29" t="s">
        <v>118</v>
      </c>
      <c r="P339" s="1" t="str">
        <f aca="false">_xlfn.CONCAT(D339,"/",E339)</f>
        <v>2018/1</v>
      </c>
    </row>
    <row r="340" customFormat="false" ht="15.8" hidden="true" customHeight="false" outlineLevel="0" collapsed="false">
      <c r="A340" s="29" t="s">
        <v>1265</v>
      </c>
      <c r="B340" s="29" t="s">
        <v>1266</v>
      </c>
      <c r="C340" s="30" t="s">
        <v>1267</v>
      </c>
      <c r="D340" s="30" t="s">
        <v>64</v>
      </c>
      <c r="E340" s="30" t="s">
        <v>47</v>
      </c>
      <c r="F340" s="30" t="s">
        <v>48</v>
      </c>
      <c r="G340" s="30" t="s">
        <v>223</v>
      </c>
      <c r="H340" s="30" t="s">
        <v>223</v>
      </c>
      <c r="I340" s="30" t="s">
        <v>160</v>
      </c>
      <c r="J340" s="30" t="s">
        <v>51</v>
      </c>
      <c r="K340" s="30" t="s">
        <v>587</v>
      </c>
      <c r="L340" s="30" t="s">
        <v>162</v>
      </c>
      <c r="M340" s="29" t="s">
        <v>99</v>
      </c>
      <c r="N340" s="29" t="s">
        <v>33</v>
      </c>
      <c r="O340" s="29" t="s">
        <v>588</v>
      </c>
      <c r="P340" s="1" t="str">
        <f aca="false">_xlfn.CONCAT(D340,"/",E340)</f>
        <v>2012/1</v>
      </c>
    </row>
    <row r="341" customFormat="false" ht="15.8" hidden="true" customHeight="false" outlineLevel="0" collapsed="false">
      <c r="A341" s="29" t="s">
        <v>1268</v>
      </c>
      <c r="B341" s="29" t="s">
        <v>1269</v>
      </c>
      <c r="C341" s="30" t="s">
        <v>1270</v>
      </c>
      <c r="D341" s="30" t="s">
        <v>86</v>
      </c>
      <c r="E341" s="30" t="s">
        <v>33</v>
      </c>
      <c r="F341" s="30" t="s">
        <v>59</v>
      </c>
      <c r="G341" s="30" t="s">
        <v>129</v>
      </c>
      <c r="H341" s="30" t="s">
        <v>129</v>
      </c>
      <c r="I341" s="30" t="s">
        <v>160</v>
      </c>
      <c r="J341" s="30" t="s">
        <v>62</v>
      </c>
      <c r="K341" s="30" t="s">
        <v>288</v>
      </c>
      <c r="L341" s="30"/>
      <c r="M341" s="29" t="s">
        <v>174</v>
      </c>
      <c r="N341" s="29" t="s">
        <v>47</v>
      </c>
      <c r="O341" s="29" t="s">
        <v>805</v>
      </c>
      <c r="P341" s="1" t="str">
        <f aca="false">_xlfn.CONCAT(D341,"/",E341)</f>
        <v>2013/2</v>
      </c>
    </row>
    <row r="342" customFormat="false" ht="15.8" hidden="true" customHeight="false" outlineLevel="0" collapsed="false">
      <c r="A342" s="29" t="s">
        <v>1271</v>
      </c>
      <c r="B342" s="29" t="s">
        <v>1272</v>
      </c>
      <c r="C342" s="30" t="s">
        <v>1273</v>
      </c>
      <c r="D342" s="30" t="s">
        <v>86</v>
      </c>
      <c r="E342" s="30" t="s">
        <v>33</v>
      </c>
      <c r="F342" s="30" t="s">
        <v>59</v>
      </c>
      <c r="G342" s="30" t="s">
        <v>129</v>
      </c>
      <c r="H342" s="30" t="s">
        <v>129</v>
      </c>
      <c r="I342" s="30" t="s">
        <v>97</v>
      </c>
      <c r="J342" s="30" t="s">
        <v>62</v>
      </c>
      <c r="K342" s="30" t="s">
        <v>98</v>
      </c>
      <c r="L342" s="30"/>
      <c r="M342" s="29" t="s">
        <v>99</v>
      </c>
      <c r="N342" s="29" t="s">
        <v>47</v>
      </c>
      <c r="O342" s="29" t="s">
        <v>320</v>
      </c>
      <c r="P342" s="1" t="str">
        <f aca="false">_xlfn.CONCAT(D342,"/",E342)</f>
        <v>2013/2</v>
      </c>
    </row>
    <row r="343" customFormat="false" ht="15.8" hidden="true" customHeight="false" outlineLevel="0" collapsed="false">
      <c r="A343" s="29" t="s">
        <v>1274</v>
      </c>
      <c r="B343" s="29" t="s">
        <v>1275</v>
      </c>
      <c r="C343" s="30" t="s">
        <v>1276</v>
      </c>
      <c r="D343" s="30" t="s">
        <v>86</v>
      </c>
      <c r="E343" s="30" t="s">
        <v>47</v>
      </c>
      <c r="F343" s="30" t="s">
        <v>59</v>
      </c>
      <c r="G343" s="30" t="s">
        <v>138</v>
      </c>
      <c r="H343" s="30" t="s">
        <v>138</v>
      </c>
      <c r="I343" s="30" t="s">
        <v>73</v>
      </c>
      <c r="J343" s="30" t="s">
        <v>62</v>
      </c>
      <c r="K343" s="30" t="s">
        <v>74</v>
      </c>
      <c r="L343" s="30"/>
      <c r="M343" s="29" t="s">
        <v>54</v>
      </c>
      <c r="N343" s="29" t="s">
        <v>33</v>
      </c>
      <c r="O343" s="29" t="s">
        <v>75</v>
      </c>
      <c r="P343" s="1" t="str">
        <f aca="false">_xlfn.CONCAT(D343,"/",E343)</f>
        <v>2013/1</v>
      </c>
    </row>
    <row r="344" customFormat="false" ht="15.8" hidden="true" customHeight="false" outlineLevel="0" collapsed="false">
      <c r="A344" s="29" t="s">
        <v>1277</v>
      </c>
      <c r="B344" s="29" t="s">
        <v>1278</v>
      </c>
      <c r="C344" s="30" t="s">
        <v>1279</v>
      </c>
      <c r="D344" s="30" t="s">
        <v>58</v>
      </c>
      <c r="E344" s="30" t="s">
        <v>47</v>
      </c>
      <c r="F344" s="30" t="s">
        <v>59</v>
      </c>
      <c r="G344" s="30" t="s">
        <v>60</v>
      </c>
      <c r="H344" s="30" t="s">
        <v>60</v>
      </c>
      <c r="I344" s="30" t="s">
        <v>41</v>
      </c>
      <c r="J344" s="30" t="s">
        <v>62</v>
      </c>
      <c r="K344" s="30" t="s">
        <v>324</v>
      </c>
      <c r="L344" s="30"/>
      <c r="M344" s="29" t="s">
        <v>58</v>
      </c>
      <c r="N344" s="29" t="s">
        <v>47</v>
      </c>
      <c r="O344" s="29" t="s">
        <v>325</v>
      </c>
      <c r="P344" s="1" t="str">
        <f aca="false">_xlfn.CONCAT(D344,"/",E344)</f>
        <v>2011/1</v>
      </c>
    </row>
    <row r="345" customFormat="false" ht="15.8" hidden="true" customHeight="false" outlineLevel="0" collapsed="false">
      <c r="A345" s="29" t="s">
        <v>1280</v>
      </c>
      <c r="B345" s="29" t="s">
        <v>1281</v>
      </c>
      <c r="C345" s="30" t="s">
        <v>1282</v>
      </c>
      <c r="D345" s="30" t="s">
        <v>32</v>
      </c>
      <c r="E345" s="30" t="s">
        <v>47</v>
      </c>
      <c r="F345" s="30" t="s">
        <v>59</v>
      </c>
      <c r="G345" s="30" t="s">
        <v>195</v>
      </c>
      <c r="H345" s="30" t="s">
        <v>195</v>
      </c>
      <c r="I345" s="30" t="s">
        <v>107</v>
      </c>
      <c r="J345" s="30" t="s">
        <v>62</v>
      </c>
      <c r="K345" s="30" t="s">
        <v>239</v>
      </c>
      <c r="L345" s="30"/>
      <c r="M345" s="29" t="s">
        <v>32</v>
      </c>
      <c r="N345" s="29" t="s">
        <v>33</v>
      </c>
      <c r="O345" s="29" t="s">
        <v>110</v>
      </c>
      <c r="P345" s="1" t="str">
        <f aca="false">_xlfn.CONCAT(D345,"/",E345)</f>
        <v>2019/1</v>
      </c>
    </row>
    <row r="346" customFormat="false" ht="15.8" hidden="true" customHeight="false" outlineLevel="0" collapsed="false">
      <c r="A346" s="29" t="s">
        <v>1283</v>
      </c>
      <c r="B346" s="29" t="s">
        <v>1284</v>
      </c>
      <c r="C346" s="30" t="s">
        <v>1285</v>
      </c>
      <c r="D346" s="30" t="s">
        <v>54</v>
      </c>
      <c r="E346" s="30" t="s">
        <v>33</v>
      </c>
      <c r="F346" s="30" t="s">
        <v>59</v>
      </c>
      <c r="G346" s="30" t="s">
        <v>342</v>
      </c>
      <c r="H346" s="30" t="s">
        <v>342</v>
      </c>
      <c r="I346" s="30" t="s">
        <v>50</v>
      </c>
      <c r="J346" s="30" t="s">
        <v>62</v>
      </c>
      <c r="K346" s="30" t="s">
        <v>213</v>
      </c>
      <c r="L346" s="30"/>
      <c r="M346" s="29" t="s">
        <v>114</v>
      </c>
      <c r="N346" s="29" t="s">
        <v>47</v>
      </c>
      <c r="O346" s="29" t="s">
        <v>53</v>
      </c>
      <c r="P346" s="1" t="str">
        <f aca="false">_xlfn.CONCAT(D346,"/",E346)</f>
        <v>2017/2</v>
      </c>
    </row>
    <row r="347" customFormat="false" ht="15.8" hidden="true" customHeight="false" outlineLevel="0" collapsed="false">
      <c r="A347" s="29" t="s">
        <v>1286</v>
      </c>
      <c r="B347" s="29" t="s">
        <v>1287</v>
      </c>
      <c r="C347" s="30" t="s">
        <v>1288</v>
      </c>
      <c r="D347" s="30" t="s">
        <v>46</v>
      </c>
      <c r="E347" s="30" t="s">
        <v>47</v>
      </c>
      <c r="F347" s="30" t="s">
        <v>59</v>
      </c>
      <c r="G347" s="30" t="s">
        <v>49</v>
      </c>
      <c r="H347" s="30" t="s">
        <v>49</v>
      </c>
      <c r="I347" s="30" t="s">
        <v>88</v>
      </c>
      <c r="J347" s="30" t="s">
        <v>62</v>
      </c>
      <c r="K347" s="30" t="s">
        <v>329</v>
      </c>
      <c r="L347" s="30"/>
      <c r="M347" s="29" t="s">
        <v>46</v>
      </c>
      <c r="N347" s="29" t="s">
        <v>33</v>
      </c>
      <c r="O347" s="29" t="s">
        <v>92</v>
      </c>
      <c r="P347" s="1" t="str">
        <f aca="false">_xlfn.CONCAT(D347,"/",E347)</f>
        <v>2014/1</v>
      </c>
    </row>
    <row r="348" customFormat="false" ht="15.8" hidden="true" customHeight="false" outlineLevel="0" collapsed="false">
      <c r="A348" s="29" t="s">
        <v>1289</v>
      </c>
      <c r="B348" s="29" t="s">
        <v>1290</v>
      </c>
      <c r="C348" s="30" t="s">
        <v>1291</v>
      </c>
      <c r="D348" s="30" t="s">
        <v>54</v>
      </c>
      <c r="E348" s="30" t="s">
        <v>47</v>
      </c>
      <c r="F348" s="30" t="s">
        <v>59</v>
      </c>
      <c r="G348" s="30" t="s">
        <v>72</v>
      </c>
      <c r="H348" s="30" t="s">
        <v>72</v>
      </c>
      <c r="I348" s="30" t="s">
        <v>50</v>
      </c>
      <c r="J348" s="30" t="s">
        <v>62</v>
      </c>
      <c r="K348" s="30" t="s">
        <v>213</v>
      </c>
      <c r="L348" s="30"/>
      <c r="M348" s="29" t="s">
        <v>114</v>
      </c>
      <c r="N348" s="29" t="s">
        <v>47</v>
      </c>
      <c r="O348" s="29" t="s">
        <v>53</v>
      </c>
      <c r="P348" s="1" t="str">
        <f aca="false">_xlfn.CONCAT(D348,"/",E348)</f>
        <v>2017/1</v>
      </c>
    </row>
    <row r="349" customFormat="false" ht="15.8" hidden="true" customHeight="false" outlineLevel="0" collapsed="false">
      <c r="A349" s="29" t="s">
        <v>1292</v>
      </c>
      <c r="B349" s="29" t="s">
        <v>1293</v>
      </c>
      <c r="C349" s="30" t="s">
        <v>1294</v>
      </c>
      <c r="D349" s="30" t="s">
        <v>46</v>
      </c>
      <c r="E349" s="30" t="s">
        <v>33</v>
      </c>
      <c r="F349" s="30" t="s">
        <v>59</v>
      </c>
      <c r="G349" s="30" t="s">
        <v>96</v>
      </c>
      <c r="H349" s="30" t="s">
        <v>96</v>
      </c>
      <c r="I349" s="30" t="s">
        <v>88</v>
      </c>
      <c r="J349" s="30" t="s">
        <v>62</v>
      </c>
      <c r="K349" s="30" t="s">
        <v>312</v>
      </c>
      <c r="L349" s="30"/>
      <c r="M349" s="29" t="s">
        <v>46</v>
      </c>
      <c r="N349" s="29" t="s">
        <v>33</v>
      </c>
      <c r="O349" s="29" t="s">
        <v>92</v>
      </c>
      <c r="P349" s="1" t="str">
        <f aca="false">_xlfn.CONCAT(D349,"/",E349)</f>
        <v>2014/2</v>
      </c>
    </row>
    <row r="350" customFormat="false" ht="15.8" hidden="true" customHeight="false" outlineLevel="0" collapsed="false">
      <c r="A350" s="29" t="s">
        <v>1295</v>
      </c>
      <c r="B350" s="29" t="s">
        <v>1296</v>
      </c>
      <c r="C350" s="30" t="s">
        <v>1297</v>
      </c>
      <c r="D350" s="30" t="s">
        <v>86</v>
      </c>
      <c r="E350" s="30" t="s">
        <v>33</v>
      </c>
      <c r="F350" s="30" t="s">
        <v>59</v>
      </c>
      <c r="G350" s="30" t="s">
        <v>203</v>
      </c>
      <c r="H350" s="30" t="s">
        <v>203</v>
      </c>
      <c r="I350" s="30" t="s">
        <v>88</v>
      </c>
      <c r="J350" s="30" t="s">
        <v>62</v>
      </c>
      <c r="K350" s="30" t="s">
        <v>329</v>
      </c>
      <c r="L350" s="30"/>
      <c r="M350" s="29" t="s">
        <v>46</v>
      </c>
      <c r="N350" s="29" t="s">
        <v>33</v>
      </c>
      <c r="O350" s="29" t="s">
        <v>92</v>
      </c>
      <c r="P350" s="1" t="str">
        <f aca="false">_xlfn.CONCAT(D350,"/",E350)</f>
        <v>2013/2</v>
      </c>
    </row>
    <row r="351" customFormat="false" ht="15.8" hidden="true" customHeight="false" outlineLevel="0" collapsed="false">
      <c r="A351" s="29" t="s">
        <v>1298</v>
      </c>
      <c r="B351" s="29" t="s">
        <v>1299</v>
      </c>
      <c r="C351" s="30" t="s">
        <v>1300</v>
      </c>
      <c r="D351" s="30" t="s">
        <v>99</v>
      </c>
      <c r="E351" s="30" t="s">
        <v>33</v>
      </c>
      <c r="F351" s="30" t="s">
        <v>59</v>
      </c>
      <c r="G351" s="30" t="s">
        <v>438</v>
      </c>
      <c r="H351" s="30" t="s">
        <v>438</v>
      </c>
      <c r="I351" s="30" t="s">
        <v>160</v>
      </c>
      <c r="J351" s="30" t="s">
        <v>62</v>
      </c>
      <c r="K351" s="30" t="s">
        <v>161</v>
      </c>
      <c r="L351" s="30"/>
      <c r="M351" s="29" t="s">
        <v>99</v>
      </c>
      <c r="N351" s="29" t="s">
        <v>33</v>
      </c>
      <c r="O351" s="29" t="s">
        <v>162</v>
      </c>
      <c r="P351" s="1" t="str">
        <f aca="false">_xlfn.CONCAT(D351,"/",E351)</f>
        <v>2015/2</v>
      </c>
    </row>
    <row r="352" customFormat="false" ht="15.8" hidden="true" customHeight="false" outlineLevel="0" collapsed="false">
      <c r="A352" s="29" t="s">
        <v>1301</v>
      </c>
      <c r="B352" s="29" t="s">
        <v>1299</v>
      </c>
      <c r="C352" s="30" t="s">
        <v>1300</v>
      </c>
      <c r="D352" s="30" t="s">
        <v>114</v>
      </c>
      <c r="E352" s="30" t="s">
        <v>47</v>
      </c>
      <c r="F352" s="30" t="s">
        <v>59</v>
      </c>
      <c r="G352" s="30" t="s">
        <v>1302</v>
      </c>
      <c r="H352" s="30" t="s">
        <v>1302</v>
      </c>
      <c r="I352" s="30" t="s">
        <v>116</v>
      </c>
      <c r="J352" s="30" t="s">
        <v>62</v>
      </c>
      <c r="K352" s="30" t="s">
        <v>117</v>
      </c>
      <c r="L352" s="30"/>
      <c r="M352" s="29" t="s">
        <v>114</v>
      </c>
      <c r="N352" s="29" t="s">
        <v>33</v>
      </c>
      <c r="O352" s="29" t="s">
        <v>118</v>
      </c>
      <c r="P352" s="1" t="str">
        <f aca="false">_xlfn.CONCAT(D352,"/",E352)</f>
        <v>2018/1</v>
      </c>
    </row>
    <row r="353" customFormat="false" ht="15.8" hidden="true" customHeight="false" outlineLevel="0" collapsed="false">
      <c r="A353" s="29" t="s">
        <v>1303</v>
      </c>
      <c r="B353" s="29" t="s">
        <v>1299</v>
      </c>
      <c r="C353" s="30" t="s">
        <v>1300</v>
      </c>
      <c r="D353" s="30" t="s">
        <v>54</v>
      </c>
      <c r="E353" s="30" t="s">
        <v>33</v>
      </c>
      <c r="F353" s="30" t="s">
        <v>59</v>
      </c>
      <c r="G353" s="30" t="s">
        <v>342</v>
      </c>
      <c r="H353" s="30" t="s">
        <v>342</v>
      </c>
      <c r="I353" s="30" t="s">
        <v>50</v>
      </c>
      <c r="J353" s="30" t="s">
        <v>62</v>
      </c>
      <c r="K353" s="30" t="s">
        <v>213</v>
      </c>
      <c r="L353" s="30"/>
      <c r="M353" s="29" t="s">
        <v>114</v>
      </c>
      <c r="N353" s="29" t="s">
        <v>47</v>
      </c>
      <c r="O353" s="29" t="s">
        <v>53</v>
      </c>
      <c r="P353" s="1" t="str">
        <f aca="false">_xlfn.CONCAT(D353,"/",E353)</f>
        <v>2017/2</v>
      </c>
    </row>
    <row r="354" customFormat="false" ht="15.8" hidden="true" customHeight="false" outlineLevel="0" collapsed="false">
      <c r="A354" s="29" t="s">
        <v>1304</v>
      </c>
      <c r="B354" s="29" t="s">
        <v>1299</v>
      </c>
      <c r="C354" s="30" t="s">
        <v>1300</v>
      </c>
      <c r="D354" s="30" t="s">
        <v>114</v>
      </c>
      <c r="E354" s="30" t="s">
        <v>33</v>
      </c>
      <c r="F354" s="30" t="s">
        <v>33</v>
      </c>
      <c r="G354" s="30" t="s">
        <v>449</v>
      </c>
      <c r="H354" s="30" t="s">
        <v>449</v>
      </c>
      <c r="I354" s="30" t="s">
        <v>167</v>
      </c>
      <c r="J354" s="30" t="s">
        <v>196</v>
      </c>
      <c r="K354" s="30" t="s">
        <v>1305</v>
      </c>
      <c r="L354" s="30"/>
      <c r="M354" s="29" t="s">
        <v>114</v>
      </c>
      <c r="N354" s="29" t="s">
        <v>33</v>
      </c>
      <c r="O354" s="29" t="s">
        <v>169</v>
      </c>
      <c r="P354" s="1" t="str">
        <f aca="false">_xlfn.CONCAT(D354,"/",E354)</f>
        <v>2018/2</v>
      </c>
    </row>
    <row r="355" customFormat="false" ht="15.8" hidden="true" customHeight="false" outlineLevel="0" collapsed="false">
      <c r="A355" s="29" t="s">
        <v>1306</v>
      </c>
      <c r="B355" s="29" t="s">
        <v>1307</v>
      </c>
      <c r="C355" s="30" t="s">
        <v>1308</v>
      </c>
      <c r="D355" s="30" t="s">
        <v>86</v>
      </c>
      <c r="E355" s="30" t="s">
        <v>33</v>
      </c>
      <c r="F355" s="30" t="s">
        <v>59</v>
      </c>
      <c r="G355" s="30" t="s">
        <v>203</v>
      </c>
      <c r="H355" s="30" t="s">
        <v>203</v>
      </c>
      <c r="I355" s="30" t="s">
        <v>134</v>
      </c>
      <c r="J355" s="30" t="s">
        <v>62</v>
      </c>
      <c r="K355" s="30" t="s">
        <v>208</v>
      </c>
      <c r="L355" s="30"/>
      <c r="M355" s="29" t="s">
        <v>86</v>
      </c>
      <c r="N355" s="29" t="s">
        <v>33</v>
      </c>
      <c r="O355" s="29" t="s">
        <v>209</v>
      </c>
      <c r="P355" s="1" t="str">
        <f aca="false">_xlfn.CONCAT(D355,"/",E355)</f>
        <v>2013/2</v>
      </c>
    </row>
    <row r="356" customFormat="false" ht="15.8" hidden="true" customHeight="false" outlineLevel="0" collapsed="false">
      <c r="A356" s="29" t="s">
        <v>1309</v>
      </c>
      <c r="B356" s="29" t="s">
        <v>1310</v>
      </c>
      <c r="C356" s="30" t="s">
        <v>1311</v>
      </c>
      <c r="D356" s="30" t="s">
        <v>58</v>
      </c>
      <c r="E356" s="30" t="s">
        <v>47</v>
      </c>
      <c r="F356" s="30" t="s">
        <v>48</v>
      </c>
      <c r="G356" s="30" t="s">
        <v>60</v>
      </c>
      <c r="H356" s="30" t="s">
        <v>60</v>
      </c>
      <c r="I356" s="30" t="s">
        <v>121</v>
      </c>
      <c r="J356" s="30" t="s">
        <v>51</v>
      </c>
      <c r="K356" s="30" t="s">
        <v>420</v>
      </c>
      <c r="L356" s="30" t="s">
        <v>421</v>
      </c>
      <c r="M356" s="29" t="s">
        <v>86</v>
      </c>
      <c r="N356" s="29" t="s">
        <v>47</v>
      </c>
      <c r="O356" s="29" t="s">
        <v>203</v>
      </c>
      <c r="P356" s="1" t="str">
        <f aca="false">_xlfn.CONCAT(D356,"/",E356)</f>
        <v>2011/1</v>
      </c>
    </row>
    <row r="357" customFormat="false" ht="15.8" hidden="true" customHeight="false" outlineLevel="0" collapsed="false">
      <c r="A357" s="29" t="s">
        <v>1312</v>
      </c>
      <c r="B357" s="29" t="s">
        <v>1313</v>
      </c>
      <c r="C357" s="30" t="s">
        <v>1314</v>
      </c>
      <c r="D357" s="30" t="s">
        <v>58</v>
      </c>
      <c r="E357" s="30" t="s">
        <v>33</v>
      </c>
      <c r="F357" s="30" t="s">
        <v>59</v>
      </c>
      <c r="G357" s="30" t="s">
        <v>79</v>
      </c>
      <c r="H357" s="30" t="s">
        <v>79</v>
      </c>
      <c r="I357" s="30" t="s">
        <v>67</v>
      </c>
      <c r="J357" s="30" t="s">
        <v>62</v>
      </c>
      <c r="K357" s="30" t="s">
        <v>405</v>
      </c>
      <c r="L357" s="30"/>
      <c r="M357" s="29" t="s">
        <v>58</v>
      </c>
      <c r="N357" s="29" t="s">
        <v>33</v>
      </c>
      <c r="O357" s="29" t="s">
        <v>384</v>
      </c>
      <c r="P357" s="1" t="str">
        <f aca="false">_xlfn.CONCAT(D357,"/",E357)</f>
        <v>2011/2</v>
      </c>
    </row>
    <row r="358" customFormat="false" ht="15.8" hidden="true" customHeight="false" outlineLevel="0" collapsed="false">
      <c r="A358" s="29" t="s">
        <v>1315</v>
      </c>
      <c r="B358" s="29" t="s">
        <v>1316</v>
      </c>
      <c r="C358" s="30" t="s">
        <v>1317</v>
      </c>
      <c r="D358" s="30" t="s">
        <v>32</v>
      </c>
      <c r="E358" s="30" t="s">
        <v>47</v>
      </c>
      <c r="F358" s="30" t="s">
        <v>59</v>
      </c>
      <c r="G358" s="30" t="s">
        <v>106</v>
      </c>
      <c r="H358" s="30" t="s">
        <v>106</v>
      </c>
      <c r="I358" s="30" t="s">
        <v>107</v>
      </c>
      <c r="J358" s="30" t="s">
        <v>62</v>
      </c>
      <c r="K358" s="30" t="s">
        <v>239</v>
      </c>
      <c r="L358" s="30"/>
      <c r="M358" s="29" t="s">
        <v>32</v>
      </c>
      <c r="N358" s="29" t="s">
        <v>33</v>
      </c>
      <c r="O358" s="29" t="s">
        <v>110</v>
      </c>
      <c r="P358" s="1" t="str">
        <f aca="false">_xlfn.CONCAT(D358,"/",E358)</f>
        <v>2019/1</v>
      </c>
    </row>
    <row r="359" customFormat="false" ht="15.8" hidden="true" customHeight="false" outlineLevel="0" collapsed="false">
      <c r="A359" s="29" t="s">
        <v>1318</v>
      </c>
      <c r="B359" s="29" t="s">
        <v>1319</v>
      </c>
      <c r="C359" s="30" t="s">
        <v>1320</v>
      </c>
      <c r="D359" s="30" t="s">
        <v>86</v>
      </c>
      <c r="E359" s="30" t="s">
        <v>33</v>
      </c>
      <c r="F359" s="30" t="s">
        <v>48</v>
      </c>
      <c r="G359" s="30" t="s">
        <v>207</v>
      </c>
      <c r="H359" s="30" t="s">
        <v>207</v>
      </c>
      <c r="I359" s="30" t="s">
        <v>97</v>
      </c>
      <c r="J359" s="30" t="s">
        <v>51</v>
      </c>
      <c r="K359" s="30" t="s">
        <v>319</v>
      </c>
      <c r="L359" s="30" t="s">
        <v>320</v>
      </c>
      <c r="M359" s="29" t="s">
        <v>99</v>
      </c>
      <c r="N359" s="29" t="s">
        <v>47</v>
      </c>
      <c r="O359" s="29" t="s">
        <v>100</v>
      </c>
      <c r="P359" s="1" t="str">
        <f aca="false">_xlfn.CONCAT(D359,"/",E359)</f>
        <v>2013/2</v>
      </c>
    </row>
    <row r="360" customFormat="false" ht="15.8" hidden="true" customHeight="false" outlineLevel="0" collapsed="false">
      <c r="A360" s="29" t="s">
        <v>1321</v>
      </c>
      <c r="B360" s="29" t="s">
        <v>1322</v>
      </c>
      <c r="C360" s="30" t="s">
        <v>1323</v>
      </c>
      <c r="D360" s="30" t="s">
        <v>32</v>
      </c>
      <c r="E360" s="30" t="s">
        <v>33</v>
      </c>
      <c r="F360" s="30" t="s">
        <v>34</v>
      </c>
      <c r="G360" s="30" t="s">
        <v>571</v>
      </c>
      <c r="H360" s="30" t="s">
        <v>571</v>
      </c>
      <c r="I360" s="30" t="s">
        <v>36</v>
      </c>
      <c r="J360" s="30" t="s">
        <v>37</v>
      </c>
      <c r="K360" s="30" t="s">
        <v>572</v>
      </c>
      <c r="L360" s="30"/>
      <c r="M360" s="29" t="s">
        <v>32</v>
      </c>
      <c r="N360" s="29" t="s">
        <v>33</v>
      </c>
      <c r="O360" s="29" t="s">
        <v>39</v>
      </c>
      <c r="P360" s="1" t="str">
        <f aca="false">_xlfn.CONCAT(D360,"/",E360)</f>
        <v>2019/2</v>
      </c>
    </row>
    <row r="361" customFormat="false" ht="15.8" hidden="true" customHeight="false" outlineLevel="0" collapsed="false">
      <c r="A361" s="29" t="s">
        <v>1324</v>
      </c>
      <c r="B361" s="29" t="s">
        <v>1325</v>
      </c>
      <c r="C361" s="30" t="s">
        <v>1326</v>
      </c>
      <c r="D361" s="30" t="s">
        <v>54</v>
      </c>
      <c r="E361" s="30" t="s">
        <v>47</v>
      </c>
      <c r="F361" s="30" t="s">
        <v>59</v>
      </c>
      <c r="G361" s="30" t="s">
        <v>72</v>
      </c>
      <c r="H361" s="30" t="s">
        <v>72</v>
      </c>
      <c r="I361" s="30" t="s">
        <v>73</v>
      </c>
      <c r="J361" s="30" t="s">
        <v>62</v>
      </c>
      <c r="K361" s="30" t="s">
        <v>74</v>
      </c>
      <c r="L361" s="30"/>
      <c r="M361" s="29" t="s">
        <v>54</v>
      </c>
      <c r="N361" s="29" t="s">
        <v>33</v>
      </c>
      <c r="O361" s="29" t="s">
        <v>75</v>
      </c>
      <c r="P361" s="1" t="str">
        <f aca="false">_xlfn.CONCAT(D361,"/",E361)</f>
        <v>2017/1</v>
      </c>
    </row>
    <row r="362" customFormat="false" ht="15.8" hidden="true" customHeight="false" outlineLevel="0" collapsed="false">
      <c r="A362" s="29" t="s">
        <v>1327</v>
      </c>
      <c r="B362" s="29" t="s">
        <v>1328</v>
      </c>
      <c r="C362" s="30" t="s">
        <v>1329</v>
      </c>
      <c r="D362" s="30" t="s">
        <v>86</v>
      </c>
      <c r="E362" s="30" t="s">
        <v>33</v>
      </c>
      <c r="F362" s="30" t="s">
        <v>59</v>
      </c>
      <c r="G362" s="30" t="s">
        <v>129</v>
      </c>
      <c r="H362" s="30" t="s">
        <v>129</v>
      </c>
      <c r="I362" s="30" t="s">
        <v>130</v>
      </c>
      <c r="J362" s="30" t="s">
        <v>62</v>
      </c>
      <c r="K362" s="30" t="s">
        <v>218</v>
      </c>
      <c r="L362" s="30"/>
      <c r="M362" s="29" t="s">
        <v>46</v>
      </c>
      <c r="N362" s="29" t="s">
        <v>47</v>
      </c>
      <c r="O362" s="29" t="s">
        <v>219</v>
      </c>
      <c r="P362" s="1" t="str">
        <f aca="false">_xlfn.CONCAT(D362,"/",E362)</f>
        <v>2013/2</v>
      </c>
    </row>
    <row r="363" customFormat="false" ht="15.8" hidden="true" customHeight="false" outlineLevel="0" collapsed="false">
      <c r="A363" s="29" t="s">
        <v>1330</v>
      </c>
      <c r="B363" s="29" t="s">
        <v>1331</v>
      </c>
      <c r="C363" s="30" t="s">
        <v>1332</v>
      </c>
      <c r="D363" s="30" t="s">
        <v>54</v>
      </c>
      <c r="E363" s="30" t="s">
        <v>47</v>
      </c>
      <c r="F363" s="30" t="s">
        <v>59</v>
      </c>
      <c r="G363" s="30" t="s">
        <v>72</v>
      </c>
      <c r="H363" s="30" t="s">
        <v>72</v>
      </c>
      <c r="I363" s="30" t="s">
        <v>73</v>
      </c>
      <c r="J363" s="30" t="s">
        <v>62</v>
      </c>
      <c r="K363" s="30" t="s">
        <v>74</v>
      </c>
      <c r="L363" s="30"/>
      <c r="M363" s="29" t="s">
        <v>54</v>
      </c>
      <c r="N363" s="29" t="s">
        <v>33</v>
      </c>
      <c r="O363" s="29" t="s">
        <v>75</v>
      </c>
      <c r="P363" s="1" t="str">
        <f aca="false">_xlfn.CONCAT(D363,"/",E363)</f>
        <v>2017/1</v>
      </c>
    </row>
    <row r="364" customFormat="false" ht="15.8" hidden="true" customHeight="false" outlineLevel="0" collapsed="false">
      <c r="A364" s="29" t="s">
        <v>1333</v>
      </c>
      <c r="B364" s="29" t="s">
        <v>1334</v>
      </c>
      <c r="C364" s="30" t="s">
        <v>1335</v>
      </c>
      <c r="D364" s="30" t="s">
        <v>32</v>
      </c>
      <c r="E364" s="30" t="s">
        <v>33</v>
      </c>
      <c r="F364" s="30" t="s">
        <v>34</v>
      </c>
      <c r="G364" s="30" t="s">
        <v>1336</v>
      </c>
      <c r="H364" s="30" t="s">
        <v>1336</v>
      </c>
      <c r="I364" s="30" t="s">
        <v>36</v>
      </c>
      <c r="J364" s="30" t="s">
        <v>37</v>
      </c>
      <c r="K364" s="30" t="s">
        <v>1337</v>
      </c>
      <c r="L364" s="30"/>
      <c r="M364" s="29" t="s">
        <v>32</v>
      </c>
      <c r="N364" s="29" t="s">
        <v>33</v>
      </c>
      <c r="O364" s="29" t="s">
        <v>39</v>
      </c>
      <c r="P364" s="1" t="str">
        <f aca="false">_xlfn.CONCAT(D364,"/",E364)</f>
        <v>2019/2</v>
      </c>
    </row>
    <row r="365" customFormat="false" ht="15.8" hidden="true" customHeight="false" outlineLevel="0" collapsed="false">
      <c r="A365" s="29" t="s">
        <v>1338</v>
      </c>
      <c r="B365" s="29" t="s">
        <v>1339</v>
      </c>
      <c r="C365" s="30" t="s">
        <v>1340</v>
      </c>
      <c r="D365" s="30" t="s">
        <v>99</v>
      </c>
      <c r="E365" s="30" t="s">
        <v>47</v>
      </c>
      <c r="F365" s="30" t="s">
        <v>232</v>
      </c>
      <c r="G365" s="30" t="s">
        <v>1341</v>
      </c>
      <c r="H365" s="30" t="s">
        <v>1341</v>
      </c>
      <c r="I365" s="30" t="s">
        <v>97</v>
      </c>
      <c r="J365" s="30" t="s">
        <v>233</v>
      </c>
      <c r="K365" s="30" t="s">
        <v>243</v>
      </c>
      <c r="L365" s="30"/>
      <c r="M365" s="29" t="s">
        <v>99</v>
      </c>
      <c r="N365" s="29" t="s">
        <v>33</v>
      </c>
      <c r="O365" s="29" t="s">
        <v>100</v>
      </c>
      <c r="P365" s="1" t="str">
        <f aca="false">_xlfn.CONCAT(D365,"/",E365)</f>
        <v>2015/1</v>
      </c>
    </row>
    <row r="366" customFormat="false" ht="15.8" hidden="true" customHeight="false" outlineLevel="0" collapsed="false">
      <c r="A366" s="29" t="s">
        <v>1342</v>
      </c>
      <c r="B366" s="29" t="s">
        <v>1343</v>
      </c>
      <c r="C366" s="30" t="s">
        <v>1344</v>
      </c>
      <c r="D366" s="30" t="s">
        <v>32</v>
      </c>
      <c r="E366" s="30" t="s">
        <v>47</v>
      </c>
      <c r="F366" s="30" t="s">
        <v>59</v>
      </c>
      <c r="G366" s="30" t="s">
        <v>106</v>
      </c>
      <c r="H366" s="30" t="s">
        <v>106</v>
      </c>
      <c r="I366" s="30" t="s">
        <v>107</v>
      </c>
      <c r="J366" s="30" t="s">
        <v>62</v>
      </c>
      <c r="K366" s="30" t="s">
        <v>239</v>
      </c>
      <c r="L366" s="30"/>
      <c r="M366" s="29" t="s">
        <v>32</v>
      </c>
      <c r="N366" s="29" t="s">
        <v>33</v>
      </c>
      <c r="O366" s="29" t="s">
        <v>110</v>
      </c>
      <c r="P366" s="1" t="str">
        <f aca="false">_xlfn.CONCAT(D366,"/",E366)</f>
        <v>2019/1</v>
      </c>
    </row>
    <row r="367" customFormat="false" ht="15.8" hidden="true" customHeight="false" outlineLevel="0" collapsed="false">
      <c r="A367" s="29" t="s">
        <v>1345</v>
      </c>
      <c r="B367" s="29" t="s">
        <v>1346</v>
      </c>
      <c r="C367" s="30" t="s">
        <v>1347</v>
      </c>
      <c r="D367" s="30" t="s">
        <v>54</v>
      </c>
      <c r="E367" s="30" t="s">
        <v>47</v>
      </c>
      <c r="F367" s="30" t="s">
        <v>59</v>
      </c>
      <c r="G367" s="30" t="s">
        <v>72</v>
      </c>
      <c r="H367" s="30" t="s">
        <v>72</v>
      </c>
      <c r="I367" s="30" t="s">
        <v>50</v>
      </c>
      <c r="J367" s="30" t="s">
        <v>62</v>
      </c>
      <c r="K367" s="30" t="s">
        <v>213</v>
      </c>
      <c r="L367" s="30"/>
      <c r="M367" s="29" t="s">
        <v>114</v>
      </c>
      <c r="N367" s="29" t="s">
        <v>47</v>
      </c>
      <c r="O367" s="29" t="s">
        <v>53</v>
      </c>
      <c r="P367" s="1" t="str">
        <f aca="false">_xlfn.CONCAT(D367,"/",E367)</f>
        <v>2017/1</v>
      </c>
    </row>
    <row r="368" customFormat="false" ht="15.8" hidden="true" customHeight="false" outlineLevel="0" collapsed="false">
      <c r="A368" s="29" t="s">
        <v>1348</v>
      </c>
      <c r="B368" s="29" t="s">
        <v>1349</v>
      </c>
      <c r="C368" s="30" t="s">
        <v>1350</v>
      </c>
      <c r="D368" s="30" t="s">
        <v>174</v>
      </c>
      <c r="E368" s="30" t="s">
        <v>47</v>
      </c>
      <c r="F368" s="30" t="s">
        <v>59</v>
      </c>
      <c r="G368" s="30" t="s">
        <v>175</v>
      </c>
      <c r="H368" s="30" t="s">
        <v>175</v>
      </c>
      <c r="I368" s="30" t="s">
        <v>139</v>
      </c>
      <c r="J368" s="30" t="s">
        <v>62</v>
      </c>
      <c r="K368" s="30" t="s">
        <v>140</v>
      </c>
      <c r="L368" s="30"/>
      <c r="M368" s="29" t="s">
        <v>54</v>
      </c>
      <c r="N368" s="29" t="s">
        <v>47</v>
      </c>
      <c r="O368" s="29" t="s">
        <v>176</v>
      </c>
      <c r="P368" s="1" t="str">
        <f aca="false">_xlfn.CONCAT(D368,"/",E368)</f>
        <v>2016/1</v>
      </c>
    </row>
    <row r="369" customFormat="false" ht="15.8" hidden="true" customHeight="false" outlineLevel="0" collapsed="false">
      <c r="A369" s="29" t="s">
        <v>1351</v>
      </c>
      <c r="B369" s="29" t="s">
        <v>1352</v>
      </c>
      <c r="C369" s="30" t="s">
        <v>1353</v>
      </c>
      <c r="D369" s="30" t="s">
        <v>114</v>
      </c>
      <c r="E369" s="30" t="s">
        <v>47</v>
      </c>
      <c r="F369" s="30" t="s">
        <v>59</v>
      </c>
      <c r="G369" s="30" t="s">
        <v>115</v>
      </c>
      <c r="H369" s="30" t="s">
        <v>115</v>
      </c>
      <c r="I369" s="30" t="s">
        <v>116</v>
      </c>
      <c r="J369" s="30" t="s">
        <v>62</v>
      </c>
      <c r="K369" s="30" t="s">
        <v>117</v>
      </c>
      <c r="L369" s="30"/>
      <c r="M369" s="29" t="s">
        <v>114</v>
      </c>
      <c r="N369" s="29" t="s">
        <v>33</v>
      </c>
      <c r="O369" s="29" t="s">
        <v>118</v>
      </c>
      <c r="P369" s="1" t="str">
        <f aca="false">_xlfn.CONCAT(D369,"/",E369)</f>
        <v>2018/1</v>
      </c>
    </row>
    <row r="370" customFormat="false" ht="15.8" hidden="true" customHeight="false" outlineLevel="0" collapsed="false">
      <c r="A370" s="29" t="s">
        <v>1354</v>
      </c>
      <c r="B370" s="29" t="s">
        <v>1355</v>
      </c>
      <c r="C370" s="30" t="s">
        <v>1356</v>
      </c>
      <c r="D370" s="30" t="s">
        <v>99</v>
      </c>
      <c r="E370" s="30" t="s">
        <v>47</v>
      </c>
      <c r="F370" s="30" t="s">
        <v>232</v>
      </c>
      <c r="G370" s="30" t="s">
        <v>1341</v>
      </c>
      <c r="H370" s="30" t="s">
        <v>1341</v>
      </c>
      <c r="I370" s="30" t="s">
        <v>97</v>
      </c>
      <c r="J370" s="30" t="s">
        <v>233</v>
      </c>
      <c r="K370" s="30" t="s">
        <v>243</v>
      </c>
      <c r="L370" s="30"/>
      <c r="M370" s="29" t="s">
        <v>99</v>
      </c>
      <c r="N370" s="29" t="s">
        <v>33</v>
      </c>
      <c r="O370" s="29" t="s">
        <v>100</v>
      </c>
      <c r="P370" s="1" t="str">
        <f aca="false">_xlfn.CONCAT(D370,"/",E370)</f>
        <v>2015/1</v>
      </c>
    </row>
    <row r="371" customFormat="false" ht="15.8" hidden="true" customHeight="false" outlineLevel="0" collapsed="false">
      <c r="A371" s="29" t="s">
        <v>1357</v>
      </c>
      <c r="B371" s="29" t="s">
        <v>1358</v>
      </c>
      <c r="C371" s="30" t="s">
        <v>1359</v>
      </c>
      <c r="D371" s="30" t="s">
        <v>32</v>
      </c>
      <c r="E371" s="30" t="s">
        <v>47</v>
      </c>
      <c r="F371" s="30" t="s">
        <v>59</v>
      </c>
      <c r="G371" s="30" t="s">
        <v>195</v>
      </c>
      <c r="H371" s="30" t="s">
        <v>195</v>
      </c>
      <c r="I371" s="30" t="s">
        <v>107</v>
      </c>
      <c r="J371" s="30" t="s">
        <v>62</v>
      </c>
      <c r="K371" s="30" t="s">
        <v>239</v>
      </c>
      <c r="L371" s="30"/>
      <c r="M371" s="29" t="s">
        <v>32</v>
      </c>
      <c r="N371" s="29" t="s">
        <v>33</v>
      </c>
      <c r="O371" s="29" t="s">
        <v>110</v>
      </c>
      <c r="P371" s="1" t="str">
        <f aca="false">_xlfn.CONCAT(D371,"/",E371)</f>
        <v>2019/1</v>
      </c>
    </row>
    <row r="372" customFormat="false" ht="15.8" hidden="true" customHeight="false" outlineLevel="0" collapsed="false">
      <c r="A372" s="29" t="s">
        <v>1360</v>
      </c>
      <c r="B372" s="29" t="s">
        <v>1361</v>
      </c>
      <c r="C372" s="30" t="s">
        <v>1362</v>
      </c>
      <c r="D372" s="30" t="s">
        <v>114</v>
      </c>
      <c r="E372" s="30" t="s">
        <v>47</v>
      </c>
      <c r="F372" s="30" t="s">
        <v>34</v>
      </c>
      <c r="G372" s="30" t="s">
        <v>115</v>
      </c>
      <c r="H372" s="30" t="s">
        <v>115</v>
      </c>
      <c r="I372" s="30" t="s">
        <v>267</v>
      </c>
      <c r="J372" s="30" t="s">
        <v>268</v>
      </c>
      <c r="K372" s="30" t="s">
        <v>269</v>
      </c>
      <c r="L372" s="30"/>
      <c r="M372" s="29" t="s">
        <v>270</v>
      </c>
      <c r="N372" s="29" t="s">
        <v>47</v>
      </c>
      <c r="O372" s="29" t="s">
        <v>500</v>
      </c>
      <c r="P372" s="1" t="str">
        <f aca="false">_xlfn.CONCAT(D372,"/",E372)</f>
        <v>2018/1</v>
      </c>
    </row>
    <row r="373" customFormat="false" ht="15.8" hidden="true" customHeight="false" outlineLevel="0" collapsed="false">
      <c r="A373" s="29" t="s">
        <v>1363</v>
      </c>
      <c r="B373" s="29" t="s">
        <v>1364</v>
      </c>
      <c r="C373" s="30" t="s">
        <v>1365</v>
      </c>
      <c r="D373" s="30" t="s">
        <v>64</v>
      </c>
      <c r="E373" s="30" t="s">
        <v>47</v>
      </c>
      <c r="F373" s="30" t="s">
        <v>59</v>
      </c>
      <c r="G373" s="30" t="s">
        <v>223</v>
      </c>
      <c r="H373" s="30" t="s">
        <v>223</v>
      </c>
      <c r="I373" s="30" t="s">
        <v>80</v>
      </c>
      <c r="J373" s="30" t="s">
        <v>62</v>
      </c>
      <c r="K373" s="30" t="s">
        <v>81</v>
      </c>
      <c r="L373" s="30"/>
      <c r="M373" s="29" t="s">
        <v>64</v>
      </c>
      <c r="N373" s="29" t="s">
        <v>47</v>
      </c>
      <c r="O373" s="29" t="s">
        <v>225</v>
      </c>
      <c r="P373" s="1" t="str">
        <f aca="false">_xlfn.CONCAT(D373,"/",E373)</f>
        <v>2012/1</v>
      </c>
    </row>
    <row r="374" customFormat="false" ht="15.8" hidden="true" customHeight="false" outlineLevel="0" collapsed="false">
      <c r="A374" s="29" t="s">
        <v>1366</v>
      </c>
      <c r="B374" s="29" t="s">
        <v>1367</v>
      </c>
      <c r="C374" s="30" t="s">
        <v>1368</v>
      </c>
      <c r="D374" s="30" t="s">
        <v>58</v>
      </c>
      <c r="E374" s="30" t="s">
        <v>47</v>
      </c>
      <c r="F374" s="30" t="s">
        <v>59</v>
      </c>
      <c r="G374" s="30" t="s">
        <v>60</v>
      </c>
      <c r="H374" s="30" t="s">
        <v>60</v>
      </c>
      <c r="I374" s="30" t="s">
        <v>67</v>
      </c>
      <c r="J374" s="30" t="s">
        <v>62</v>
      </c>
      <c r="K374" s="30" t="s">
        <v>81</v>
      </c>
      <c r="L374" s="30"/>
      <c r="M374" s="29" t="s">
        <v>64</v>
      </c>
      <c r="N374" s="29" t="s">
        <v>47</v>
      </c>
      <c r="O374" s="29" t="s">
        <v>528</v>
      </c>
      <c r="P374" s="1" t="str">
        <f aca="false">_xlfn.CONCAT(D374,"/",E374)</f>
        <v>2011/1</v>
      </c>
    </row>
    <row r="375" customFormat="false" ht="15.8" hidden="true" customHeight="false" outlineLevel="0" collapsed="false">
      <c r="A375" s="29" t="s">
        <v>1369</v>
      </c>
      <c r="B375" s="29" t="s">
        <v>1370</v>
      </c>
      <c r="C375" s="30" t="s">
        <v>1371</v>
      </c>
      <c r="D375" s="30" t="s">
        <v>99</v>
      </c>
      <c r="E375" s="30" t="s">
        <v>33</v>
      </c>
      <c r="F375" s="30" t="s">
        <v>105</v>
      </c>
      <c r="G375" s="30" t="s">
        <v>152</v>
      </c>
      <c r="H375" s="30" t="s">
        <v>152</v>
      </c>
      <c r="I375" s="30" t="s">
        <v>160</v>
      </c>
      <c r="J375" s="30" t="s">
        <v>108</v>
      </c>
      <c r="K375" s="30" t="s">
        <v>809</v>
      </c>
      <c r="L375" s="30"/>
      <c r="M375" s="29" t="s">
        <v>99</v>
      </c>
      <c r="N375" s="29" t="s">
        <v>33</v>
      </c>
      <c r="O375" s="29" t="s">
        <v>162</v>
      </c>
      <c r="P375" s="1" t="str">
        <f aca="false">_xlfn.CONCAT(D375,"/",E375)</f>
        <v>2015/2</v>
      </c>
    </row>
    <row r="376" customFormat="false" ht="15.8" hidden="true" customHeight="false" outlineLevel="0" collapsed="false">
      <c r="A376" s="29" t="s">
        <v>1372</v>
      </c>
      <c r="B376" s="29" t="s">
        <v>1373</v>
      </c>
      <c r="C376" s="30" t="s">
        <v>1374</v>
      </c>
      <c r="D376" s="30" t="s">
        <v>32</v>
      </c>
      <c r="E376" s="30" t="s">
        <v>47</v>
      </c>
      <c r="F376" s="30" t="s">
        <v>34</v>
      </c>
      <c r="G376" s="30" t="s">
        <v>262</v>
      </c>
      <c r="H376" s="30" t="s">
        <v>262</v>
      </c>
      <c r="I376" s="30" t="s">
        <v>36</v>
      </c>
      <c r="J376" s="30" t="s">
        <v>37</v>
      </c>
      <c r="K376" s="30" t="s">
        <v>263</v>
      </c>
      <c r="L376" s="30"/>
      <c r="M376" s="29" t="s">
        <v>32</v>
      </c>
      <c r="N376" s="29" t="s">
        <v>33</v>
      </c>
      <c r="O376" s="29" t="s">
        <v>39</v>
      </c>
      <c r="P376" s="1" t="str">
        <f aca="false">_xlfn.CONCAT(D376,"/",E376)</f>
        <v>2019/1</v>
      </c>
    </row>
    <row r="377" customFormat="false" ht="15.8" hidden="true" customHeight="false" outlineLevel="0" collapsed="false">
      <c r="A377" s="29" t="s">
        <v>1375</v>
      </c>
      <c r="B377" s="29" t="s">
        <v>1376</v>
      </c>
      <c r="C377" s="30" t="s">
        <v>1377</v>
      </c>
      <c r="D377" s="30" t="s">
        <v>114</v>
      </c>
      <c r="E377" s="30" t="s">
        <v>33</v>
      </c>
      <c r="F377" s="30" t="s">
        <v>34</v>
      </c>
      <c r="G377" s="30" t="s">
        <v>635</v>
      </c>
      <c r="H377" s="30" t="s">
        <v>635</v>
      </c>
      <c r="I377" s="30" t="s">
        <v>36</v>
      </c>
      <c r="J377" s="30" t="s">
        <v>37</v>
      </c>
      <c r="K377" s="30" t="s">
        <v>1378</v>
      </c>
      <c r="L377" s="30"/>
      <c r="M377" s="29" t="s">
        <v>32</v>
      </c>
      <c r="N377" s="29" t="s">
        <v>33</v>
      </c>
      <c r="O377" s="29" t="s">
        <v>39</v>
      </c>
      <c r="P377" s="1" t="str">
        <f aca="false">_xlfn.CONCAT(D377,"/",E377)</f>
        <v>2018/2</v>
      </c>
    </row>
    <row r="378" customFormat="false" ht="15.8" hidden="true" customHeight="false" outlineLevel="0" collapsed="false">
      <c r="A378" s="29" t="s">
        <v>1379</v>
      </c>
      <c r="B378" s="29" t="s">
        <v>1380</v>
      </c>
      <c r="C378" s="30" t="s">
        <v>1381</v>
      </c>
      <c r="D378" s="30" t="s">
        <v>99</v>
      </c>
      <c r="E378" s="30" t="s">
        <v>47</v>
      </c>
      <c r="F378" s="30" t="s">
        <v>59</v>
      </c>
      <c r="G378" s="30" t="s">
        <v>1341</v>
      </c>
      <c r="H378" s="30" t="s">
        <v>1341</v>
      </c>
      <c r="I378" s="30" t="s">
        <v>97</v>
      </c>
      <c r="J378" s="30" t="s">
        <v>62</v>
      </c>
      <c r="K378" s="30" t="s">
        <v>98</v>
      </c>
      <c r="L378" s="30"/>
      <c r="M378" s="29" t="s">
        <v>99</v>
      </c>
      <c r="N378" s="29" t="s">
        <v>47</v>
      </c>
      <c r="O378" s="29" t="s">
        <v>100</v>
      </c>
      <c r="P378" s="1" t="str">
        <f aca="false">_xlfn.CONCAT(D378,"/",E378)</f>
        <v>2015/1</v>
      </c>
    </row>
    <row r="379" customFormat="false" ht="15.8" hidden="true" customHeight="false" outlineLevel="0" collapsed="false">
      <c r="A379" s="29" t="s">
        <v>1382</v>
      </c>
      <c r="B379" s="29" t="s">
        <v>1383</v>
      </c>
      <c r="C379" s="30" t="s">
        <v>1384</v>
      </c>
      <c r="D379" s="30" t="s">
        <v>86</v>
      </c>
      <c r="E379" s="30" t="s">
        <v>47</v>
      </c>
      <c r="F379" s="30" t="s">
        <v>59</v>
      </c>
      <c r="G379" s="30" t="s">
        <v>138</v>
      </c>
      <c r="H379" s="30" t="s">
        <v>138</v>
      </c>
      <c r="I379" s="30" t="s">
        <v>121</v>
      </c>
      <c r="J379" s="30" t="s">
        <v>62</v>
      </c>
      <c r="K379" s="30" t="s">
        <v>202</v>
      </c>
      <c r="L379" s="30"/>
      <c r="M379" s="29" t="s">
        <v>86</v>
      </c>
      <c r="N379" s="29" t="s">
        <v>47</v>
      </c>
      <c r="O379" s="29" t="s">
        <v>203</v>
      </c>
      <c r="P379" s="1" t="str">
        <f aca="false">_xlfn.CONCAT(D379,"/",E379)</f>
        <v>2013/1</v>
      </c>
    </row>
    <row r="380" customFormat="false" ht="15.8" hidden="true" customHeight="false" outlineLevel="0" collapsed="false">
      <c r="A380" s="29" t="s">
        <v>1385</v>
      </c>
      <c r="B380" s="29" t="s">
        <v>1386</v>
      </c>
      <c r="C380" s="30" t="s">
        <v>1387</v>
      </c>
      <c r="D380" s="30" t="s">
        <v>46</v>
      </c>
      <c r="E380" s="30" t="s">
        <v>47</v>
      </c>
      <c r="F380" s="30" t="s">
        <v>59</v>
      </c>
      <c r="G380" s="30" t="s">
        <v>49</v>
      </c>
      <c r="H380" s="30" t="s">
        <v>49</v>
      </c>
      <c r="I380" s="30" t="s">
        <v>97</v>
      </c>
      <c r="J380" s="30" t="s">
        <v>62</v>
      </c>
      <c r="K380" s="30" t="s">
        <v>410</v>
      </c>
      <c r="L380" s="30"/>
      <c r="M380" s="29" t="s">
        <v>99</v>
      </c>
      <c r="N380" s="29" t="s">
        <v>33</v>
      </c>
      <c r="O380" s="29" t="s">
        <v>100</v>
      </c>
      <c r="P380" s="1" t="str">
        <f aca="false">_xlfn.CONCAT(D380,"/",E380)</f>
        <v>2014/1</v>
      </c>
    </row>
    <row r="381" customFormat="false" ht="15.8" hidden="true" customHeight="false" outlineLevel="0" collapsed="false">
      <c r="A381" s="29" t="s">
        <v>1388</v>
      </c>
      <c r="B381" s="29" t="s">
        <v>1389</v>
      </c>
      <c r="C381" s="30" t="s">
        <v>1390</v>
      </c>
      <c r="D381" s="30" t="s">
        <v>270</v>
      </c>
      <c r="E381" s="30" t="s">
        <v>47</v>
      </c>
      <c r="F381" s="30" t="s">
        <v>34</v>
      </c>
      <c r="G381" s="30" t="s">
        <v>551</v>
      </c>
      <c r="H381" s="30" t="s">
        <v>551</v>
      </c>
      <c r="I381" s="30" t="s">
        <v>267</v>
      </c>
      <c r="J381" s="30" t="s">
        <v>268</v>
      </c>
      <c r="K381" s="30" t="s">
        <v>552</v>
      </c>
      <c r="L381" s="30"/>
      <c r="M381" s="29" t="s">
        <v>270</v>
      </c>
      <c r="N381" s="29" t="s">
        <v>47</v>
      </c>
      <c r="O381" s="29" t="s">
        <v>374</v>
      </c>
      <c r="P381" s="1" t="str">
        <f aca="false">_xlfn.CONCAT(D381,"/",E381)</f>
        <v>2020/1</v>
      </c>
    </row>
    <row r="382" customFormat="false" ht="15.8" hidden="true" customHeight="false" outlineLevel="0" collapsed="false">
      <c r="A382" s="29" t="s">
        <v>1391</v>
      </c>
      <c r="B382" s="29" t="s">
        <v>1392</v>
      </c>
      <c r="C382" s="30" t="s">
        <v>1393</v>
      </c>
      <c r="D382" s="30" t="s">
        <v>58</v>
      </c>
      <c r="E382" s="30" t="s">
        <v>47</v>
      </c>
      <c r="F382" s="30" t="s">
        <v>48</v>
      </c>
      <c r="G382" s="30" t="s">
        <v>60</v>
      </c>
      <c r="H382" s="30" t="s">
        <v>60</v>
      </c>
      <c r="I382" s="30" t="s">
        <v>121</v>
      </c>
      <c r="J382" s="30" t="s">
        <v>618</v>
      </c>
      <c r="K382" s="30" t="s">
        <v>420</v>
      </c>
      <c r="L382" s="30" t="s">
        <v>421</v>
      </c>
      <c r="M382" s="29" t="s">
        <v>86</v>
      </c>
      <c r="N382" s="29" t="s">
        <v>47</v>
      </c>
      <c r="O382" s="29" t="s">
        <v>203</v>
      </c>
      <c r="P382" s="1" t="str">
        <f aca="false">_xlfn.CONCAT(D382,"/",E382)</f>
        <v>2011/1</v>
      </c>
    </row>
    <row r="383" customFormat="false" ht="15.8" hidden="true" customHeight="false" outlineLevel="0" collapsed="false">
      <c r="A383" s="29" t="s">
        <v>1394</v>
      </c>
      <c r="B383" s="29" t="s">
        <v>1395</v>
      </c>
      <c r="C383" s="30" t="s">
        <v>1396</v>
      </c>
      <c r="D383" s="30" t="s">
        <v>86</v>
      </c>
      <c r="E383" s="30" t="s">
        <v>33</v>
      </c>
      <c r="F383" s="30" t="s">
        <v>48</v>
      </c>
      <c r="G383" s="30" t="s">
        <v>203</v>
      </c>
      <c r="H383" s="30" t="s">
        <v>203</v>
      </c>
      <c r="I383" s="30" t="s">
        <v>97</v>
      </c>
      <c r="J383" s="30" t="s">
        <v>51</v>
      </c>
      <c r="K383" s="30" t="s">
        <v>319</v>
      </c>
      <c r="L383" s="30" t="s">
        <v>320</v>
      </c>
      <c r="M383" s="29" t="s">
        <v>99</v>
      </c>
      <c r="N383" s="29" t="s">
        <v>47</v>
      </c>
      <c r="O383" s="29" t="s">
        <v>100</v>
      </c>
      <c r="P383" s="1" t="str">
        <f aca="false">_xlfn.CONCAT(D383,"/",E383)</f>
        <v>2013/2</v>
      </c>
    </row>
    <row r="384" customFormat="false" ht="15.8" hidden="true" customHeight="false" outlineLevel="0" collapsed="false">
      <c r="A384" s="29" t="s">
        <v>1397</v>
      </c>
      <c r="B384" s="29" t="s">
        <v>1398</v>
      </c>
      <c r="C384" s="30" t="s">
        <v>1399</v>
      </c>
      <c r="D384" s="30" t="s">
        <v>114</v>
      </c>
      <c r="E384" s="30" t="s">
        <v>33</v>
      </c>
      <c r="F384" s="30" t="s">
        <v>59</v>
      </c>
      <c r="G384" s="30" t="s">
        <v>635</v>
      </c>
      <c r="H384" s="30" t="s">
        <v>635</v>
      </c>
      <c r="I384" s="30" t="s">
        <v>167</v>
      </c>
      <c r="J384" s="30" t="s">
        <v>62</v>
      </c>
      <c r="K384" s="30" t="s">
        <v>168</v>
      </c>
      <c r="L384" s="30"/>
      <c r="M384" s="29" t="s">
        <v>114</v>
      </c>
      <c r="N384" s="29" t="s">
        <v>33</v>
      </c>
      <c r="O384" s="29" t="s">
        <v>169</v>
      </c>
      <c r="P384" s="1" t="str">
        <f aca="false">_xlfn.CONCAT(D384,"/",E384)</f>
        <v>2018/2</v>
      </c>
    </row>
    <row r="385" customFormat="false" ht="15.8" hidden="true" customHeight="false" outlineLevel="0" collapsed="false">
      <c r="A385" s="29" t="s">
        <v>1400</v>
      </c>
      <c r="B385" s="29" t="s">
        <v>1401</v>
      </c>
      <c r="C385" s="30" t="s">
        <v>1402</v>
      </c>
      <c r="D385" s="30" t="s">
        <v>174</v>
      </c>
      <c r="E385" s="30" t="s">
        <v>47</v>
      </c>
      <c r="F385" s="30" t="s">
        <v>59</v>
      </c>
      <c r="G385" s="30" t="s">
        <v>175</v>
      </c>
      <c r="H385" s="30" t="s">
        <v>175</v>
      </c>
      <c r="I385" s="30" t="s">
        <v>198</v>
      </c>
      <c r="J385" s="30" t="s">
        <v>62</v>
      </c>
      <c r="K385" s="30" t="s">
        <v>288</v>
      </c>
      <c r="L385" s="30"/>
      <c r="M385" s="29" t="s">
        <v>174</v>
      </c>
      <c r="N385" s="29" t="s">
        <v>33</v>
      </c>
      <c r="O385" s="29" t="s">
        <v>289</v>
      </c>
      <c r="P385" s="1" t="str">
        <f aca="false">_xlfn.CONCAT(D385,"/",E385)</f>
        <v>2016/1</v>
      </c>
    </row>
    <row r="386" customFormat="false" ht="15.8" hidden="true" customHeight="false" outlineLevel="0" collapsed="false">
      <c r="A386" s="29" t="s">
        <v>1403</v>
      </c>
      <c r="B386" s="29" t="s">
        <v>1404</v>
      </c>
      <c r="C386" s="30" t="s">
        <v>1405</v>
      </c>
      <c r="D386" s="30" t="s">
        <v>86</v>
      </c>
      <c r="E386" s="30" t="s">
        <v>33</v>
      </c>
      <c r="F386" s="30" t="s">
        <v>59</v>
      </c>
      <c r="G386" s="30" t="s">
        <v>1406</v>
      </c>
      <c r="H386" s="30" t="s">
        <v>1406</v>
      </c>
      <c r="I386" s="30" t="s">
        <v>130</v>
      </c>
      <c r="J386" s="30" t="s">
        <v>62</v>
      </c>
      <c r="K386" s="30" t="s">
        <v>410</v>
      </c>
      <c r="L386" s="30"/>
      <c r="M386" s="29" t="s">
        <v>99</v>
      </c>
      <c r="N386" s="29" t="s">
        <v>33</v>
      </c>
      <c r="O386" s="29" t="s">
        <v>132</v>
      </c>
      <c r="P386" s="1" t="str">
        <f aca="false">_xlfn.CONCAT(D386,"/",E386)</f>
        <v>2013/2</v>
      </c>
    </row>
    <row r="387" customFormat="false" ht="15.8" hidden="true" customHeight="false" outlineLevel="0" collapsed="false">
      <c r="A387" s="29" t="s">
        <v>1407</v>
      </c>
      <c r="B387" s="29" t="s">
        <v>1408</v>
      </c>
      <c r="C387" s="30" t="s">
        <v>1409</v>
      </c>
      <c r="D387" s="30" t="s">
        <v>58</v>
      </c>
      <c r="E387" s="30" t="s">
        <v>47</v>
      </c>
      <c r="F387" s="30" t="s">
        <v>48</v>
      </c>
      <c r="G387" s="30" t="s">
        <v>60</v>
      </c>
      <c r="H387" s="30" t="s">
        <v>60</v>
      </c>
      <c r="I387" s="30" t="s">
        <v>61</v>
      </c>
      <c r="J387" s="30" t="s">
        <v>51</v>
      </c>
      <c r="K387" s="30" t="s">
        <v>350</v>
      </c>
      <c r="L387" s="30" t="s">
        <v>65</v>
      </c>
      <c r="M387" s="29" t="s">
        <v>64</v>
      </c>
      <c r="N387" s="29" t="s">
        <v>33</v>
      </c>
      <c r="O387" s="29" t="s">
        <v>351</v>
      </c>
      <c r="P387" s="1" t="str">
        <f aca="false">_xlfn.CONCAT(D387,"/",E387)</f>
        <v>2011/1</v>
      </c>
    </row>
    <row r="388" customFormat="false" ht="15.8" hidden="true" customHeight="false" outlineLevel="0" collapsed="false">
      <c r="A388" s="29" t="s">
        <v>1410</v>
      </c>
      <c r="B388" s="29" t="s">
        <v>1411</v>
      </c>
      <c r="C388" s="30" t="s">
        <v>1412</v>
      </c>
      <c r="D388" s="30" t="s">
        <v>46</v>
      </c>
      <c r="E388" s="30" t="s">
        <v>33</v>
      </c>
      <c r="F388" s="30" t="s">
        <v>59</v>
      </c>
      <c r="G388" s="30" t="s">
        <v>159</v>
      </c>
      <c r="H388" s="30" t="s">
        <v>159</v>
      </c>
      <c r="I388" s="30" t="s">
        <v>88</v>
      </c>
      <c r="J388" s="30" t="s">
        <v>62</v>
      </c>
      <c r="K388" s="30" t="s">
        <v>312</v>
      </c>
      <c r="L388" s="30"/>
      <c r="M388" s="29" t="s">
        <v>46</v>
      </c>
      <c r="N388" s="29" t="s">
        <v>33</v>
      </c>
      <c r="O388" s="29" t="s">
        <v>92</v>
      </c>
      <c r="P388" s="1" t="str">
        <f aca="false">_xlfn.CONCAT(D388,"/",E388)</f>
        <v>2014/2</v>
      </c>
    </row>
    <row r="389" customFormat="false" ht="15.8" hidden="true" customHeight="false" outlineLevel="0" collapsed="false">
      <c r="A389" s="29" t="s">
        <v>1413</v>
      </c>
      <c r="B389" s="29" t="s">
        <v>1414</v>
      </c>
      <c r="C389" s="30" t="s">
        <v>1415</v>
      </c>
      <c r="D389" s="30" t="s">
        <v>86</v>
      </c>
      <c r="E389" s="30" t="s">
        <v>33</v>
      </c>
      <c r="F389" s="30" t="s">
        <v>59</v>
      </c>
      <c r="G389" s="30" t="s">
        <v>129</v>
      </c>
      <c r="H389" s="30" t="s">
        <v>129</v>
      </c>
      <c r="I389" s="30" t="s">
        <v>134</v>
      </c>
      <c r="J389" s="30" t="s">
        <v>62</v>
      </c>
      <c r="K389" s="30" t="s">
        <v>208</v>
      </c>
      <c r="L389" s="30"/>
      <c r="M389" s="29" t="s">
        <v>86</v>
      </c>
      <c r="N389" s="29" t="s">
        <v>33</v>
      </c>
      <c r="O389" s="29" t="s">
        <v>209</v>
      </c>
      <c r="P389" s="1" t="str">
        <f aca="false">_xlfn.CONCAT(D389,"/",E389)</f>
        <v>2013/2</v>
      </c>
    </row>
    <row r="390" customFormat="false" ht="15.8" hidden="true" customHeight="false" outlineLevel="0" collapsed="false">
      <c r="A390" s="29" t="s">
        <v>1416</v>
      </c>
      <c r="B390" s="29" t="s">
        <v>1417</v>
      </c>
      <c r="C390" s="30" t="s">
        <v>1418</v>
      </c>
      <c r="D390" s="30" t="s">
        <v>114</v>
      </c>
      <c r="E390" s="30" t="s">
        <v>47</v>
      </c>
      <c r="F390" s="30" t="s">
        <v>59</v>
      </c>
      <c r="G390" s="30" t="s">
        <v>115</v>
      </c>
      <c r="H390" s="30" t="s">
        <v>115</v>
      </c>
      <c r="I390" s="30" t="s">
        <v>116</v>
      </c>
      <c r="J390" s="30" t="s">
        <v>62</v>
      </c>
      <c r="K390" s="30" t="s">
        <v>117</v>
      </c>
      <c r="L390" s="30"/>
      <c r="M390" s="29" t="s">
        <v>114</v>
      </c>
      <c r="N390" s="29" t="s">
        <v>33</v>
      </c>
      <c r="O390" s="29" t="s">
        <v>118</v>
      </c>
      <c r="P390" s="1" t="str">
        <f aca="false">_xlfn.CONCAT(D390,"/",E390)</f>
        <v>2018/1</v>
      </c>
    </row>
    <row r="391" customFormat="false" ht="15.8" hidden="true" customHeight="false" outlineLevel="0" collapsed="false">
      <c r="A391" s="29" t="s">
        <v>1419</v>
      </c>
      <c r="B391" s="29" t="s">
        <v>1420</v>
      </c>
      <c r="C391" s="30" t="s">
        <v>1421</v>
      </c>
      <c r="D391" s="30" t="s">
        <v>174</v>
      </c>
      <c r="E391" s="30" t="s">
        <v>47</v>
      </c>
      <c r="F391" s="30" t="s">
        <v>59</v>
      </c>
      <c r="G391" s="30" t="s">
        <v>175</v>
      </c>
      <c r="H391" s="30" t="s">
        <v>175</v>
      </c>
      <c r="I391" s="30" t="s">
        <v>139</v>
      </c>
      <c r="J391" s="30" t="s">
        <v>62</v>
      </c>
      <c r="K391" s="30" t="s">
        <v>140</v>
      </c>
      <c r="L391" s="30"/>
      <c r="M391" s="29" t="s">
        <v>54</v>
      </c>
      <c r="N391" s="29" t="s">
        <v>47</v>
      </c>
      <c r="O391" s="29" t="s">
        <v>176</v>
      </c>
      <c r="P391" s="1" t="str">
        <f aca="false">_xlfn.CONCAT(D391,"/",E391)</f>
        <v>2016/1</v>
      </c>
    </row>
    <row r="392" customFormat="false" ht="15.8" hidden="true" customHeight="false" outlineLevel="0" collapsed="false">
      <c r="A392" s="29" t="s">
        <v>1422</v>
      </c>
      <c r="B392" s="29" t="s">
        <v>1423</v>
      </c>
      <c r="C392" s="30" t="s">
        <v>1424</v>
      </c>
      <c r="D392" s="30" t="s">
        <v>32</v>
      </c>
      <c r="E392" s="30" t="s">
        <v>33</v>
      </c>
      <c r="F392" s="30" t="s">
        <v>34</v>
      </c>
      <c r="G392" s="30" t="s">
        <v>571</v>
      </c>
      <c r="H392" s="30" t="s">
        <v>571</v>
      </c>
      <c r="I392" s="30" t="s">
        <v>36</v>
      </c>
      <c r="J392" s="30" t="s">
        <v>37</v>
      </c>
      <c r="K392" s="30" t="s">
        <v>572</v>
      </c>
      <c r="L392" s="30"/>
      <c r="M392" s="29" t="s">
        <v>32</v>
      </c>
      <c r="N392" s="29" t="s">
        <v>33</v>
      </c>
      <c r="O392" s="29" t="s">
        <v>39</v>
      </c>
      <c r="P392" s="1" t="str">
        <f aca="false">_xlfn.CONCAT(D392,"/",E392)</f>
        <v>2019/2</v>
      </c>
    </row>
    <row r="393" customFormat="false" ht="15.8" hidden="true" customHeight="false" outlineLevel="0" collapsed="false">
      <c r="A393" s="29" t="s">
        <v>1425</v>
      </c>
      <c r="B393" s="29" t="s">
        <v>1426</v>
      </c>
      <c r="C393" s="30" t="s">
        <v>1427</v>
      </c>
      <c r="D393" s="30" t="s">
        <v>86</v>
      </c>
      <c r="E393" s="30" t="s">
        <v>47</v>
      </c>
      <c r="F393" s="30" t="s">
        <v>59</v>
      </c>
      <c r="G393" s="30" t="s">
        <v>138</v>
      </c>
      <c r="H393" s="30" t="s">
        <v>138</v>
      </c>
      <c r="I393" s="30" t="s">
        <v>121</v>
      </c>
      <c r="J393" s="30" t="s">
        <v>62</v>
      </c>
      <c r="K393" s="30" t="s">
        <v>202</v>
      </c>
      <c r="L393" s="30"/>
      <c r="M393" s="29" t="s">
        <v>86</v>
      </c>
      <c r="N393" s="29" t="s">
        <v>47</v>
      </c>
      <c r="O393" s="29" t="s">
        <v>203</v>
      </c>
      <c r="P393" s="1" t="str">
        <f aca="false">_xlfn.CONCAT(D393,"/",E393)</f>
        <v>2013/1</v>
      </c>
    </row>
    <row r="394" customFormat="false" ht="15.8" hidden="true" customHeight="false" outlineLevel="0" collapsed="false">
      <c r="A394" s="29" t="s">
        <v>1428</v>
      </c>
      <c r="B394" s="29" t="s">
        <v>1429</v>
      </c>
      <c r="C394" s="30" t="s">
        <v>1430</v>
      </c>
      <c r="D394" s="30" t="s">
        <v>99</v>
      </c>
      <c r="E394" s="30" t="s">
        <v>47</v>
      </c>
      <c r="F394" s="30" t="s">
        <v>59</v>
      </c>
      <c r="G394" s="30" t="s">
        <v>1341</v>
      </c>
      <c r="H394" s="30" t="s">
        <v>1341</v>
      </c>
      <c r="I394" s="30" t="s">
        <v>97</v>
      </c>
      <c r="J394" s="30" t="s">
        <v>62</v>
      </c>
      <c r="K394" s="30" t="s">
        <v>410</v>
      </c>
      <c r="L394" s="30"/>
      <c r="M394" s="29" t="s">
        <v>99</v>
      </c>
      <c r="N394" s="29" t="s">
        <v>33</v>
      </c>
      <c r="O394" s="29" t="s">
        <v>100</v>
      </c>
      <c r="P394" s="1" t="str">
        <f aca="false">_xlfn.CONCAT(D394,"/",E394)</f>
        <v>2015/1</v>
      </c>
    </row>
    <row r="395" customFormat="false" ht="15.8" hidden="true" customHeight="false" outlineLevel="0" collapsed="false">
      <c r="A395" s="29" t="s">
        <v>1431</v>
      </c>
      <c r="B395" s="29" t="s">
        <v>1432</v>
      </c>
      <c r="C395" s="30" t="s">
        <v>1433</v>
      </c>
      <c r="D395" s="30" t="s">
        <v>99</v>
      </c>
      <c r="E395" s="30" t="s">
        <v>47</v>
      </c>
      <c r="F395" s="30" t="s">
        <v>48</v>
      </c>
      <c r="G395" s="30" t="s">
        <v>1341</v>
      </c>
      <c r="H395" s="30" t="s">
        <v>1341</v>
      </c>
      <c r="I395" s="30" t="s">
        <v>36</v>
      </c>
      <c r="J395" s="30" t="s">
        <v>51</v>
      </c>
      <c r="K395" s="30" t="s">
        <v>1434</v>
      </c>
      <c r="L395" s="30" t="s">
        <v>1435</v>
      </c>
      <c r="M395" s="29" t="s">
        <v>32</v>
      </c>
      <c r="N395" s="29" t="s">
        <v>33</v>
      </c>
      <c r="O395" s="29" t="s">
        <v>1436</v>
      </c>
      <c r="P395" s="1" t="str">
        <f aca="false">_xlfn.CONCAT(D395,"/",E395)</f>
        <v>2015/1</v>
      </c>
    </row>
    <row r="396" customFormat="false" ht="15.8" hidden="true" customHeight="false" outlineLevel="0" collapsed="false">
      <c r="A396" s="29" t="s">
        <v>1437</v>
      </c>
      <c r="B396" s="29" t="s">
        <v>1438</v>
      </c>
      <c r="C396" s="30" t="s">
        <v>1439</v>
      </c>
      <c r="D396" s="30" t="s">
        <v>46</v>
      </c>
      <c r="E396" s="30" t="s">
        <v>33</v>
      </c>
      <c r="F396" s="30" t="s">
        <v>59</v>
      </c>
      <c r="G396" s="30" t="s">
        <v>96</v>
      </c>
      <c r="H396" s="30" t="s">
        <v>96</v>
      </c>
      <c r="I396" s="30" t="s">
        <v>88</v>
      </c>
      <c r="J396" s="30" t="s">
        <v>62</v>
      </c>
      <c r="K396" s="30" t="s">
        <v>312</v>
      </c>
      <c r="L396" s="30"/>
      <c r="M396" s="29" t="s">
        <v>46</v>
      </c>
      <c r="N396" s="29" t="s">
        <v>33</v>
      </c>
      <c r="O396" s="29" t="s">
        <v>92</v>
      </c>
      <c r="P396" s="1" t="str">
        <f aca="false">_xlfn.CONCAT(D396,"/",E396)</f>
        <v>2014/2</v>
      </c>
    </row>
    <row r="397" customFormat="false" ht="15.8" hidden="true" customHeight="false" outlineLevel="0" collapsed="false">
      <c r="A397" s="29" t="s">
        <v>1440</v>
      </c>
      <c r="B397" s="29" t="s">
        <v>1441</v>
      </c>
      <c r="C397" s="30" t="s">
        <v>1442</v>
      </c>
      <c r="D397" s="30" t="s">
        <v>46</v>
      </c>
      <c r="E397" s="30" t="s">
        <v>33</v>
      </c>
      <c r="F397" s="30" t="s">
        <v>59</v>
      </c>
      <c r="G397" s="30" t="s">
        <v>159</v>
      </c>
      <c r="H397" s="30" t="s">
        <v>159</v>
      </c>
      <c r="I397" s="30" t="s">
        <v>160</v>
      </c>
      <c r="J397" s="30" t="s">
        <v>62</v>
      </c>
      <c r="K397" s="30" t="s">
        <v>74</v>
      </c>
      <c r="L397" s="30"/>
      <c r="M397" s="29" t="s">
        <v>99</v>
      </c>
      <c r="N397" s="29" t="s">
        <v>33</v>
      </c>
      <c r="O397" s="29" t="s">
        <v>588</v>
      </c>
      <c r="P397" s="1" t="str">
        <f aca="false">_xlfn.CONCAT(D397,"/",E397)</f>
        <v>2014/2</v>
      </c>
    </row>
    <row r="398" customFormat="false" ht="15.8" hidden="true" customHeight="false" outlineLevel="0" collapsed="false">
      <c r="A398" s="29" t="s">
        <v>1443</v>
      </c>
      <c r="B398" s="29" t="s">
        <v>1444</v>
      </c>
      <c r="C398" s="30" t="s">
        <v>1445</v>
      </c>
      <c r="D398" s="30" t="s">
        <v>58</v>
      </c>
      <c r="E398" s="30" t="s">
        <v>47</v>
      </c>
      <c r="F398" s="30" t="s">
        <v>59</v>
      </c>
      <c r="G398" s="30" t="s">
        <v>60</v>
      </c>
      <c r="H398" s="30" t="s">
        <v>60</v>
      </c>
      <c r="I398" s="30" t="s">
        <v>134</v>
      </c>
      <c r="J398" s="30" t="s">
        <v>62</v>
      </c>
      <c r="K398" s="30" t="s">
        <v>208</v>
      </c>
      <c r="L398" s="30"/>
      <c r="M398" s="29" t="s">
        <v>86</v>
      </c>
      <c r="N398" s="29" t="s">
        <v>33</v>
      </c>
      <c r="O398" s="29" t="s">
        <v>427</v>
      </c>
      <c r="P398" s="1" t="str">
        <f aca="false">_xlfn.CONCAT(D398,"/",E398)</f>
        <v>2011/1</v>
      </c>
    </row>
    <row r="399" customFormat="false" ht="15.8" hidden="true" customHeight="false" outlineLevel="0" collapsed="false">
      <c r="A399" s="29" t="s">
        <v>1446</v>
      </c>
      <c r="B399" s="29" t="s">
        <v>1447</v>
      </c>
      <c r="C399" s="30" t="s">
        <v>1448</v>
      </c>
      <c r="D399" s="30" t="s">
        <v>64</v>
      </c>
      <c r="E399" s="30" t="s">
        <v>47</v>
      </c>
      <c r="F399" s="30" t="s">
        <v>59</v>
      </c>
      <c r="G399" s="30" t="s">
        <v>223</v>
      </c>
      <c r="H399" s="30" t="s">
        <v>223</v>
      </c>
      <c r="I399" s="30" t="s">
        <v>80</v>
      </c>
      <c r="J399" s="30" t="s">
        <v>62</v>
      </c>
      <c r="K399" s="30" t="s">
        <v>224</v>
      </c>
      <c r="L399" s="30"/>
      <c r="M399" s="29" t="s">
        <v>99</v>
      </c>
      <c r="N399" s="29" t="s">
        <v>47</v>
      </c>
      <c r="O399" s="29" t="s">
        <v>225</v>
      </c>
      <c r="P399" s="1" t="str">
        <f aca="false">_xlfn.CONCAT(D399,"/",E399)</f>
        <v>2012/1</v>
      </c>
    </row>
    <row r="400" customFormat="false" ht="15.8" hidden="true" customHeight="false" outlineLevel="0" collapsed="false">
      <c r="A400" s="29" t="s">
        <v>1449</v>
      </c>
      <c r="B400" s="29" t="s">
        <v>1450</v>
      </c>
      <c r="C400" s="30" t="s">
        <v>1451</v>
      </c>
      <c r="D400" s="30" t="s">
        <v>270</v>
      </c>
      <c r="E400" s="30" t="s">
        <v>47</v>
      </c>
      <c r="F400" s="30" t="s">
        <v>34</v>
      </c>
      <c r="G400" s="30" t="s">
        <v>885</v>
      </c>
      <c r="H400" s="30" t="s">
        <v>885</v>
      </c>
      <c r="I400" s="30" t="s">
        <v>267</v>
      </c>
      <c r="J400" s="30" t="s">
        <v>268</v>
      </c>
      <c r="K400" s="30" t="s">
        <v>373</v>
      </c>
      <c r="L400" s="30"/>
      <c r="M400" s="29" t="s">
        <v>270</v>
      </c>
      <c r="N400" s="29" t="s">
        <v>47</v>
      </c>
      <c r="O400" s="29" t="s">
        <v>374</v>
      </c>
      <c r="P400" s="1" t="str">
        <f aca="false">_xlfn.CONCAT(D400,"/",E400)</f>
        <v>2020/1</v>
      </c>
    </row>
    <row r="401" customFormat="false" ht="15.8" hidden="true" customHeight="false" outlineLevel="0" collapsed="false">
      <c r="A401" s="29" t="s">
        <v>1452</v>
      </c>
      <c r="B401" s="29" t="s">
        <v>1453</v>
      </c>
      <c r="C401" s="30" t="s">
        <v>1454</v>
      </c>
      <c r="D401" s="30" t="s">
        <v>64</v>
      </c>
      <c r="E401" s="30" t="s">
        <v>47</v>
      </c>
      <c r="F401" s="30" t="s">
        <v>59</v>
      </c>
      <c r="G401" s="30" t="s">
        <v>223</v>
      </c>
      <c r="H401" s="30" t="s">
        <v>223</v>
      </c>
      <c r="I401" s="30" t="s">
        <v>80</v>
      </c>
      <c r="J401" s="30" t="s">
        <v>62</v>
      </c>
      <c r="K401" s="30" t="s">
        <v>81</v>
      </c>
      <c r="L401" s="30"/>
      <c r="M401" s="29" t="s">
        <v>64</v>
      </c>
      <c r="N401" s="29" t="s">
        <v>47</v>
      </c>
      <c r="O401" s="29" t="s">
        <v>225</v>
      </c>
      <c r="P401" s="1" t="str">
        <f aca="false">_xlfn.CONCAT(D401,"/",E401)</f>
        <v>2012/1</v>
      </c>
    </row>
    <row r="402" customFormat="false" ht="15.8" hidden="true" customHeight="false" outlineLevel="0" collapsed="false">
      <c r="A402" s="29" t="s">
        <v>1455</v>
      </c>
      <c r="B402" s="29" t="s">
        <v>1456</v>
      </c>
      <c r="C402" s="30" t="s">
        <v>1457</v>
      </c>
      <c r="D402" s="30" t="s">
        <v>99</v>
      </c>
      <c r="E402" s="30" t="s">
        <v>33</v>
      </c>
      <c r="F402" s="30" t="s">
        <v>59</v>
      </c>
      <c r="G402" s="30" t="s">
        <v>152</v>
      </c>
      <c r="H402" s="30" t="s">
        <v>152</v>
      </c>
      <c r="I402" s="30" t="s">
        <v>160</v>
      </c>
      <c r="J402" s="30" t="s">
        <v>62</v>
      </c>
      <c r="K402" s="30" t="s">
        <v>161</v>
      </c>
      <c r="L402" s="30"/>
      <c r="M402" s="29" t="s">
        <v>99</v>
      </c>
      <c r="N402" s="29" t="s">
        <v>33</v>
      </c>
      <c r="O402" s="29" t="s">
        <v>162</v>
      </c>
      <c r="P402" s="1" t="str">
        <f aca="false">_xlfn.CONCAT(D402,"/",E402)</f>
        <v>2015/2</v>
      </c>
    </row>
    <row r="403" customFormat="false" ht="15.8" hidden="true" customHeight="false" outlineLevel="0" collapsed="false">
      <c r="A403" s="29" t="s">
        <v>1458</v>
      </c>
      <c r="B403" s="29" t="s">
        <v>1459</v>
      </c>
      <c r="C403" s="30" t="s">
        <v>1460</v>
      </c>
      <c r="D403" s="30" t="s">
        <v>64</v>
      </c>
      <c r="E403" s="30" t="s">
        <v>47</v>
      </c>
      <c r="F403" s="30" t="s">
        <v>59</v>
      </c>
      <c r="G403" s="30" t="s">
        <v>583</v>
      </c>
      <c r="H403" s="30" t="s">
        <v>583</v>
      </c>
      <c r="I403" s="30" t="s">
        <v>80</v>
      </c>
      <c r="J403" s="30" t="s">
        <v>62</v>
      </c>
      <c r="K403" s="30" t="s">
        <v>81</v>
      </c>
      <c r="L403" s="30"/>
      <c r="M403" s="29" t="s">
        <v>64</v>
      </c>
      <c r="N403" s="29" t="s">
        <v>47</v>
      </c>
      <c r="O403" s="29" t="s">
        <v>225</v>
      </c>
      <c r="P403" s="1" t="str">
        <f aca="false">_xlfn.CONCAT(D403,"/",E403)</f>
        <v>2012/1</v>
      </c>
    </row>
    <row r="404" customFormat="false" ht="15.8" hidden="true" customHeight="false" outlineLevel="0" collapsed="false">
      <c r="A404" s="29" t="s">
        <v>1461</v>
      </c>
      <c r="B404" s="29" t="s">
        <v>1462</v>
      </c>
      <c r="C404" s="30" t="s">
        <v>1463</v>
      </c>
      <c r="D404" s="30" t="s">
        <v>58</v>
      </c>
      <c r="E404" s="30" t="s">
        <v>47</v>
      </c>
      <c r="F404" s="30" t="s">
        <v>48</v>
      </c>
      <c r="G404" s="30" t="s">
        <v>60</v>
      </c>
      <c r="H404" s="30" t="s">
        <v>60</v>
      </c>
      <c r="I404" s="30" t="s">
        <v>61</v>
      </c>
      <c r="J404" s="30" t="s">
        <v>51</v>
      </c>
      <c r="K404" s="30" t="s">
        <v>350</v>
      </c>
      <c r="L404" s="30" t="s">
        <v>65</v>
      </c>
      <c r="M404" s="29" t="s">
        <v>64</v>
      </c>
      <c r="N404" s="29" t="s">
        <v>33</v>
      </c>
      <c r="O404" s="29" t="s">
        <v>351</v>
      </c>
      <c r="P404" s="1" t="str">
        <f aca="false">_xlfn.CONCAT(D404,"/",E404)</f>
        <v>2011/1</v>
      </c>
    </row>
    <row r="405" customFormat="false" ht="15.8" hidden="true" customHeight="false" outlineLevel="0" collapsed="false">
      <c r="A405" s="29" t="s">
        <v>1464</v>
      </c>
      <c r="B405" s="29" t="s">
        <v>1465</v>
      </c>
      <c r="C405" s="30" t="s">
        <v>1466</v>
      </c>
      <c r="D405" s="30" t="s">
        <v>58</v>
      </c>
      <c r="E405" s="30" t="s">
        <v>33</v>
      </c>
      <c r="F405" s="30" t="s">
        <v>59</v>
      </c>
      <c r="G405" s="30" t="s">
        <v>79</v>
      </c>
      <c r="H405" s="30" t="s">
        <v>79</v>
      </c>
      <c r="I405" s="30" t="s">
        <v>67</v>
      </c>
      <c r="J405" s="30" t="s">
        <v>62</v>
      </c>
      <c r="K405" s="30" t="s">
        <v>405</v>
      </c>
      <c r="L405" s="30"/>
      <c r="M405" s="29" t="s">
        <v>58</v>
      </c>
      <c r="N405" s="29" t="s">
        <v>33</v>
      </c>
      <c r="O405" s="29" t="s">
        <v>384</v>
      </c>
      <c r="P405" s="1" t="str">
        <f aca="false">_xlfn.CONCAT(D405,"/",E405)</f>
        <v>2011/2</v>
      </c>
    </row>
    <row r="406" customFormat="false" ht="15.8" hidden="true" customHeight="false" outlineLevel="0" collapsed="false">
      <c r="A406" s="29" t="s">
        <v>1467</v>
      </c>
      <c r="B406" s="29" t="s">
        <v>1468</v>
      </c>
      <c r="C406" s="30" t="s">
        <v>1469</v>
      </c>
      <c r="D406" s="30" t="s">
        <v>86</v>
      </c>
      <c r="E406" s="30" t="s">
        <v>33</v>
      </c>
      <c r="F406" s="30" t="s">
        <v>59</v>
      </c>
      <c r="G406" s="30" t="s">
        <v>203</v>
      </c>
      <c r="H406" s="30" t="s">
        <v>203</v>
      </c>
      <c r="I406" s="30" t="s">
        <v>130</v>
      </c>
      <c r="J406" s="30" t="s">
        <v>62</v>
      </c>
      <c r="K406" s="30" t="s">
        <v>218</v>
      </c>
      <c r="L406" s="30"/>
      <c r="M406" s="29" t="s">
        <v>46</v>
      </c>
      <c r="N406" s="29" t="s">
        <v>47</v>
      </c>
      <c r="O406" s="29" t="s">
        <v>132</v>
      </c>
      <c r="P406" s="1" t="str">
        <f aca="false">_xlfn.CONCAT(D406,"/",E406)</f>
        <v>2013/2</v>
      </c>
    </row>
    <row r="407" customFormat="false" ht="15.8" hidden="true" customHeight="false" outlineLevel="0" collapsed="false">
      <c r="A407" s="29" t="s">
        <v>1470</v>
      </c>
      <c r="B407" s="29" t="s">
        <v>1471</v>
      </c>
      <c r="C407" s="30" t="s">
        <v>1472</v>
      </c>
      <c r="D407" s="30" t="s">
        <v>46</v>
      </c>
      <c r="E407" s="30" t="s">
        <v>33</v>
      </c>
      <c r="F407" s="30" t="s">
        <v>59</v>
      </c>
      <c r="G407" s="30" t="s">
        <v>96</v>
      </c>
      <c r="H407" s="30" t="s">
        <v>96</v>
      </c>
      <c r="I407" s="30" t="s">
        <v>97</v>
      </c>
      <c r="J407" s="30" t="s">
        <v>62</v>
      </c>
      <c r="K407" s="30" t="s">
        <v>288</v>
      </c>
      <c r="L407" s="30"/>
      <c r="M407" s="29" t="s">
        <v>174</v>
      </c>
      <c r="N407" s="29" t="s">
        <v>47</v>
      </c>
      <c r="O407" s="29" t="s">
        <v>320</v>
      </c>
      <c r="P407" s="1" t="str">
        <f aca="false">_xlfn.CONCAT(D407,"/",E407)</f>
        <v>2014/2</v>
      </c>
    </row>
    <row r="408" customFormat="false" ht="15.8" hidden="true" customHeight="false" outlineLevel="0" collapsed="false">
      <c r="A408" s="29" t="s">
        <v>1473</v>
      </c>
      <c r="B408" s="29" t="s">
        <v>1474</v>
      </c>
      <c r="C408" s="30" t="s">
        <v>1475</v>
      </c>
      <c r="D408" s="30" t="s">
        <v>58</v>
      </c>
      <c r="E408" s="30" t="s">
        <v>33</v>
      </c>
      <c r="F408" s="30" t="s">
        <v>48</v>
      </c>
      <c r="G408" s="30" t="s">
        <v>79</v>
      </c>
      <c r="H408" s="30" t="s">
        <v>79</v>
      </c>
      <c r="I408" s="30" t="s">
        <v>134</v>
      </c>
      <c r="J408" s="30" t="s">
        <v>51</v>
      </c>
      <c r="K408" s="30" t="s">
        <v>425</v>
      </c>
      <c r="L408" s="30" t="s">
        <v>426</v>
      </c>
      <c r="M408" s="29" t="s">
        <v>86</v>
      </c>
      <c r="N408" s="29" t="s">
        <v>33</v>
      </c>
      <c r="O408" s="29" t="s">
        <v>427</v>
      </c>
      <c r="P408" s="1" t="str">
        <f aca="false">_xlfn.CONCAT(D408,"/",E408)</f>
        <v>2011/2</v>
      </c>
    </row>
    <row r="409" customFormat="false" ht="15.8" hidden="true" customHeight="false" outlineLevel="0" collapsed="false">
      <c r="A409" s="29" t="s">
        <v>1476</v>
      </c>
      <c r="B409" s="29" t="s">
        <v>1477</v>
      </c>
      <c r="C409" s="30" t="s">
        <v>1478</v>
      </c>
      <c r="D409" s="30" t="s">
        <v>174</v>
      </c>
      <c r="E409" s="30" t="s">
        <v>47</v>
      </c>
      <c r="F409" s="30" t="s">
        <v>59</v>
      </c>
      <c r="G409" s="30" t="s">
        <v>175</v>
      </c>
      <c r="H409" s="30" t="s">
        <v>175</v>
      </c>
      <c r="I409" s="30" t="s">
        <v>198</v>
      </c>
      <c r="J409" s="30" t="s">
        <v>62</v>
      </c>
      <c r="K409" s="30" t="s">
        <v>288</v>
      </c>
      <c r="L409" s="30"/>
      <c r="M409" s="29" t="s">
        <v>174</v>
      </c>
      <c r="N409" s="29" t="s">
        <v>33</v>
      </c>
      <c r="O409" s="29" t="s">
        <v>289</v>
      </c>
      <c r="P409" s="1" t="str">
        <f aca="false">_xlfn.CONCAT(D409,"/",E409)</f>
        <v>2016/1</v>
      </c>
    </row>
    <row r="410" customFormat="false" ht="15.8" hidden="true" customHeight="false" outlineLevel="0" collapsed="false">
      <c r="A410" s="29" t="s">
        <v>1479</v>
      </c>
      <c r="B410" s="29" t="s">
        <v>1480</v>
      </c>
      <c r="C410" s="30" t="s">
        <v>1481</v>
      </c>
      <c r="D410" s="30" t="s">
        <v>54</v>
      </c>
      <c r="E410" s="30" t="s">
        <v>47</v>
      </c>
      <c r="F410" s="30" t="s">
        <v>59</v>
      </c>
      <c r="G410" s="30" t="s">
        <v>72</v>
      </c>
      <c r="H410" s="30" t="s">
        <v>72</v>
      </c>
      <c r="I410" s="30" t="s">
        <v>73</v>
      </c>
      <c r="J410" s="30" t="s">
        <v>62</v>
      </c>
      <c r="K410" s="30" t="s">
        <v>74</v>
      </c>
      <c r="L410" s="30"/>
      <c r="M410" s="29" t="s">
        <v>54</v>
      </c>
      <c r="N410" s="29" t="s">
        <v>33</v>
      </c>
      <c r="O410" s="29" t="s">
        <v>75</v>
      </c>
      <c r="P410" s="1" t="str">
        <f aca="false">_xlfn.CONCAT(D410,"/",E410)</f>
        <v>2017/1</v>
      </c>
    </row>
    <row r="411" customFormat="false" ht="15.8" hidden="true" customHeight="false" outlineLevel="0" collapsed="false">
      <c r="A411" s="29" t="s">
        <v>1482</v>
      </c>
      <c r="B411" s="29" t="s">
        <v>1480</v>
      </c>
      <c r="C411" s="30" t="s">
        <v>1481</v>
      </c>
      <c r="D411" s="30" t="s">
        <v>114</v>
      </c>
      <c r="E411" s="30" t="s">
        <v>47</v>
      </c>
      <c r="F411" s="30" t="s">
        <v>33</v>
      </c>
      <c r="G411" s="30" t="s">
        <v>115</v>
      </c>
      <c r="H411" s="30" t="s">
        <v>115</v>
      </c>
      <c r="I411" s="30" t="s">
        <v>167</v>
      </c>
      <c r="J411" s="30" t="s">
        <v>196</v>
      </c>
      <c r="K411" s="30" t="s">
        <v>1483</v>
      </c>
      <c r="L411" s="30"/>
      <c r="M411" s="29" t="s">
        <v>114</v>
      </c>
      <c r="N411" s="29" t="s">
        <v>33</v>
      </c>
      <c r="O411" s="29" t="s">
        <v>355</v>
      </c>
      <c r="P411" s="1" t="str">
        <f aca="false">_xlfn.CONCAT(D411,"/",E411)</f>
        <v>2018/1</v>
      </c>
    </row>
    <row r="412" customFormat="false" ht="15.8" hidden="true" customHeight="false" outlineLevel="0" collapsed="false">
      <c r="A412" s="29" t="s">
        <v>1484</v>
      </c>
      <c r="B412" s="29" t="s">
        <v>1485</v>
      </c>
      <c r="C412" s="30" t="s">
        <v>1486</v>
      </c>
      <c r="D412" s="30" t="s">
        <v>114</v>
      </c>
      <c r="E412" s="30" t="s">
        <v>33</v>
      </c>
      <c r="F412" s="30" t="s">
        <v>59</v>
      </c>
      <c r="G412" s="30" t="s">
        <v>1487</v>
      </c>
      <c r="H412" s="30" t="s">
        <v>1487</v>
      </c>
      <c r="I412" s="30" t="s">
        <v>167</v>
      </c>
      <c r="J412" s="30" t="s">
        <v>62</v>
      </c>
      <c r="K412" s="30" t="s">
        <v>168</v>
      </c>
      <c r="L412" s="30"/>
      <c r="M412" s="29" t="s">
        <v>114</v>
      </c>
      <c r="N412" s="29" t="s">
        <v>33</v>
      </c>
      <c r="O412" s="29" t="s">
        <v>169</v>
      </c>
      <c r="P412" s="1" t="str">
        <f aca="false">_xlfn.CONCAT(D412,"/",E412)</f>
        <v>2018/2</v>
      </c>
    </row>
    <row r="413" customFormat="false" ht="15.8" hidden="true" customHeight="false" outlineLevel="0" collapsed="false">
      <c r="A413" s="29" t="s">
        <v>1488</v>
      </c>
      <c r="B413" s="29" t="s">
        <v>1489</v>
      </c>
      <c r="C413" s="30" t="s">
        <v>1490</v>
      </c>
      <c r="D413" s="30" t="s">
        <v>99</v>
      </c>
      <c r="E413" s="30" t="s">
        <v>33</v>
      </c>
      <c r="F413" s="30" t="s">
        <v>59</v>
      </c>
      <c r="G413" s="30" t="s">
        <v>438</v>
      </c>
      <c r="H413" s="30" t="s">
        <v>438</v>
      </c>
      <c r="I413" s="30" t="s">
        <v>160</v>
      </c>
      <c r="J413" s="30" t="s">
        <v>62</v>
      </c>
      <c r="K413" s="30" t="s">
        <v>257</v>
      </c>
      <c r="L413" s="30"/>
      <c r="M413" s="29" t="s">
        <v>54</v>
      </c>
      <c r="N413" s="29" t="s">
        <v>33</v>
      </c>
      <c r="O413" s="29" t="s">
        <v>162</v>
      </c>
      <c r="P413" s="1" t="str">
        <f aca="false">_xlfn.CONCAT(D413,"/",E413)</f>
        <v>2015/2</v>
      </c>
    </row>
    <row r="414" customFormat="false" ht="15.8" hidden="true" customHeight="false" outlineLevel="0" collapsed="false">
      <c r="A414" s="29" t="s">
        <v>1491</v>
      </c>
      <c r="B414" s="29" t="s">
        <v>1492</v>
      </c>
      <c r="C414" s="30" t="s">
        <v>1493</v>
      </c>
      <c r="D414" s="30" t="s">
        <v>58</v>
      </c>
      <c r="E414" s="30" t="s">
        <v>33</v>
      </c>
      <c r="F414" s="30" t="s">
        <v>59</v>
      </c>
      <c r="G414" s="30" t="s">
        <v>79</v>
      </c>
      <c r="H414" s="30" t="s">
        <v>79</v>
      </c>
      <c r="I414" s="30" t="s">
        <v>67</v>
      </c>
      <c r="J414" s="30" t="s">
        <v>62</v>
      </c>
      <c r="K414" s="30" t="s">
        <v>383</v>
      </c>
      <c r="L414" s="30"/>
      <c r="M414" s="29" t="s">
        <v>58</v>
      </c>
      <c r="N414" s="29" t="s">
        <v>33</v>
      </c>
      <c r="O414" s="29" t="s">
        <v>384</v>
      </c>
      <c r="P414" s="1" t="str">
        <f aca="false">_xlfn.CONCAT(D414,"/",E414)</f>
        <v>2011/2</v>
      </c>
    </row>
    <row r="415" customFormat="false" ht="15.8" hidden="true" customHeight="false" outlineLevel="0" collapsed="false">
      <c r="A415" s="29" t="s">
        <v>1494</v>
      </c>
      <c r="B415" s="29" t="s">
        <v>1495</v>
      </c>
      <c r="C415" s="30" t="s">
        <v>1496</v>
      </c>
      <c r="D415" s="30" t="s">
        <v>174</v>
      </c>
      <c r="E415" s="30" t="s">
        <v>47</v>
      </c>
      <c r="F415" s="30" t="s">
        <v>59</v>
      </c>
      <c r="G415" s="30" t="s">
        <v>1497</v>
      </c>
      <c r="H415" s="30" t="s">
        <v>1497</v>
      </c>
      <c r="I415" s="30" t="s">
        <v>139</v>
      </c>
      <c r="J415" s="30" t="s">
        <v>62</v>
      </c>
      <c r="K415" s="30" t="s">
        <v>140</v>
      </c>
      <c r="L415" s="30"/>
      <c r="M415" s="29" t="s">
        <v>54</v>
      </c>
      <c r="N415" s="29" t="s">
        <v>47</v>
      </c>
      <c r="O415" s="29" t="s">
        <v>176</v>
      </c>
      <c r="P415" s="1" t="str">
        <f aca="false">_xlfn.CONCAT(D415,"/",E415)</f>
        <v>2016/1</v>
      </c>
    </row>
    <row r="416" customFormat="false" ht="15.8" hidden="true" customHeight="false" outlineLevel="0" collapsed="false">
      <c r="A416" s="29" t="s">
        <v>1498</v>
      </c>
      <c r="B416" s="29" t="s">
        <v>1495</v>
      </c>
      <c r="C416" s="30" t="s">
        <v>1496</v>
      </c>
      <c r="D416" s="30" t="s">
        <v>99</v>
      </c>
      <c r="E416" s="30" t="s">
        <v>47</v>
      </c>
      <c r="F416" s="30" t="s">
        <v>59</v>
      </c>
      <c r="G416" s="30" t="s">
        <v>145</v>
      </c>
      <c r="H416" s="30" t="s">
        <v>145</v>
      </c>
      <c r="I416" s="30" t="s">
        <v>97</v>
      </c>
      <c r="J416" s="30" t="s">
        <v>62</v>
      </c>
      <c r="K416" s="30" t="s">
        <v>98</v>
      </c>
      <c r="L416" s="30"/>
      <c r="M416" s="29" t="s">
        <v>99</v>
      </c>
      <c r="N416" s="29" t="s">
        <v>47</v>
      </c>
      <c r="O416" s="29" t="s">
        <v>100</v>
      </c>
      <c r="P416" s="1" t="str">
        <f aca="false">_xlfn.CONCAT(D416,"/",E416)</f>
        <v>2015/1</v>
      </c>
    </row>
    <row r="417" customFormat="false" ht="15.8" hidden="true" customHeight="false" outlineLevel="0" collapsed="false">
      <c r="A417" s="29" t="s">
        <v>1499</v>
      </c>
      <c r="B417" s="29" t="s">
        <v>1500</v>
      </c>
      <c r="C417" s="30" t="s">
        <v>1501</v>
      </c>
      <c r="D417" s="30" t="s">
        <v>86</v>
      </c>
      <c r="E417" s="30" t="s">
        <v>47</v>
      </c>
      <c r="F417" s="30" t="s">
        <v>59</v>
      </c>
      <c r="G417" s="30" t="s">
        <v>138</v>
      </c>
      <c r="H417" s="30" t="s">
        <v>138</v>
      </c>
      <c r="I417" s="30" t="s">
        <v>121</v>
      </c>
      <c r="J417" s="30" t="s">
        <v>62</v>
      </c>
      <c r="K417" s="30" t="s">
        <v>224</v>
      </c>
      <c r="L417" s="30"/>
      <c r="M417" s="29" t="s">
        <v>174</v>
      </c>
      <c r="N417" s="29" t="s">
        <v>47</v>
      </c>
      <c r="O417" s="29" t="s">
        <v>203</v>
      </c>
      <c r="P417" s="1" t="str">
        <f aca="false">_xlfn.CONCAT(D417,"/",E417)</f>
        <v>2013/1</v>
      </c>
    </row>
    <row r="418" customFormat="false" ht="15.8" hidden="true" customHeight="false" outlineLevel="0" collapsed="false">
      <c r="A418" s="29" t="s">
        <v>1502</v>
      </c>
      <c r="B418" s="29" t="s">
        <v>1503</v>
      </c>
      <c r="C418" s="30" t="s">
        <v>1504</v>
      </c>
      <c r="D418" s="30" t="s">
        <v>86</v>
      </c>
      <c r="E418" s="30" t="s">
        <v>47</v>
      </c>
      <c r="F418" s="30" t="s">
        <v>59</v>
      </c>
      <c r="G418" s="30" t="s">
        <v>138</v>
      </c>
      <c r="H418" s="30" t="s">
        <v>138</v>
      </c>
      <c r="I418" s="30" t="s">
        <v>121</v>
      </c>
      <c r="J418" s="30" t="s">
        <v>62</v>
      </c>
      <c r="K418" s="30" t="s">
        <v>202</v>
      </c>
      <c r="L418" s="30"/>
      <c r="M418" s="29" t="s">
        <v>86</v>
      </c>
      <c r="N418" s="29" t="s">
        <v>47</v>
      </c>
      <c r="O418" s="29" t="s">
        <v>203</v>
      </c>
      <c r="P418" s="1" t="str">
        <f aca="false">_xlfn.CONCAT(D418,"/",E418)</f>
        <v>2013/1</v>
      </c>
    </row>
    <row r="419" customFormat="false" ht="15.8" hidden="true" customHeight="false" outlineLevel="0" collapsed="false">
      <c r="A419" s="29" t="s">
        <v>1505</v>
      </c>
      <c r="B419" s="29" t="s">
        <v>1506</v>
      </c>
      <c r="C419" s="30" t="s">
        <v>1507</v>
      </c>
      <c r="D419" s="30" t="s">
        <v>270</v>
      </c>
      <c r="E419" s="30" t="s">
        <v>47</v>
      </c>
      <c r="F419" s="30" t="s">
        <v>34</v>
      </c>
      <c r="G419" s="30" t="s">
        <v>885</v>
      </c>
      <c r="H419" s="30" t="s">
        <v>885</v>
      </c>
      <c r="I419" s="30" t="s">
        <v>267</v>
      </c>
      <c r="J419" s="30" t="s">
        <v>268</v>
      </c>
      <c r="K419" s="30" t="s">
        <v>373</v>
      </c>
      <c r="L419" s="30"/>
      <c r="M419" s="29" t="s">
        <v>270</v>
      </c>
      <c r="N419" s="29" t="s">
        <v>47</v>
      </c>
      <c r="O419" s="29" t="s">
        <v>374</v>
      </c>
      <c r="P419" s="1" t="str">
        <f aca="false">_xlfn.CONCAT(D419,"/",E419)</f>
        <v>2020/1</v>
      </c>
    </row>
    <row r="420" customFormat="false" ht="15.8" hidden="true" customHeight="false" outlineLevel="0" collapsed="false">
      <c r="A420" s="29" t="s">
        <v>1508</v>
      </c>
      <c r="B420" s="29" t="s">
        <v>1509</v>
      </c>
      <c r="C420" s="30" t="s">
        <v>1510</v>
      </c>
      <c r="D420" s="30" t="s">
        <v>46</v>
      </c>
      <c r="E420" s="30" t="s">
        <v>47</v>
      </c>
      <c r="F420" s="30" t="s">
        <v>59</v>
      </c>
      <c r="G420" s="30" t="s">
        <v>49</v>
      </c>
      <c r="H420" s="30" t="s">
        <v>49</v>
      </c>
      <c r="I420" s="30" t="s">
        <v>88</v>
      </c>
      <c r="J420" s="30" t="s">
        <v>62</v>
      </c>
      <c r="K420" s="30" t="s">
        <v>312</v>
      </c>
      <c r="L420" s="30"/>
      <c r="M420" s="29" t="s">
        <v>46</v>
      </c>
      <c r="N420" s="29" t="s">
        <v>33</v>
      </c>
      <c r="O420" s="29" t="s">
        <v>92</v>
      </c>
      <c r="P420" s="1" t="str">
        <f aca="false">_xlfn.CONCAT(D420,"/",E420)</f>
        <v>2014/1</v>
      </c>
    </row>
    <row r="421" customFormat="false" ht="15.8" hidden="true" customHeight="false" outlineLevel="0" collapsed="false">
      <c r="A421" s="29" t="s">
        <v>1511</v>
      </c>
      <c r="B421" s="29" t="s">
        <v>1512</v>
      </c>
      <c r="C421" s="30" t="s">
        <v>1513</v>
      </c>
      <c r="D421" s="30" t="s">
        <v>58</v>
      </c>
      <c r="E421" s="30" t="s">
        <v>33</v>
      </c>
      <c r="F421" s="30" t="s">
        <v>232</v>
      </c>
      <c r="G421" s="30" t="s">
        <v>1514</v>
      </c>
      <c r="H421" s="30" t="s">
        <v>1514</v>
      </c>
      <c r="I421" s="30" t="s">
        <v>134</v>
      </c>
      <c r="J421" s="30" t="s">
        <v>233</v>
      </c>
      <c r="K421" s="30" t="s">
        <v>1515</v>
      </c>
      <c r="L421" s="30"/>
      <c r="M421" s="29" t="s">
        <v>46</v>
      </c>
      <c r="N421" s="29" t="s">
        <v>33</v>
      </c>
      <c r="O421" s="29" t="s">
        <v>235</v>
      </c>
      <c r="P421" s="1" t="str">
        <f aca="false">_xlfn.CONCAT(D421,"/",E421)</f>
        <v>2011/2</v>
      </c>
    </row>
    <row r="422" customFormat="false" ht="15.8" hidden="true" customHeight="false" outlineLevel="0" collapsed="false">
      <c r="A422" s="29" t="s">
        <v>1516</v>
      </c>
      <c r="B422" s="29" t="s">
        <v>1517</v>
      </c>
      <c r="C422" s="30" t="s">
        <v>1518</v>
      </c>
      <c r="D422" s="30" t="s">
        <v>86</v>
      </c>
      <c r="E422" s="30" t="s">
        <v>33</v>
      </c>
      <c r="F422" s="30" t="s">
        <v>59</v>
      </c>
      <c r="G422" s="30" t="s">
        <v>203</v>
      </c>
      <c r="H422" s="30" t="s">
        <v>203</v>
      </c>
      <c r="I422" s="30" t="s">
        <v>160</v>
      </c>
      <c r="J422" s="30" t="s">
        <v>62</v>
      </c>
      <c r="K422" s="30" t="s">
        <v>288</v>
      </c>
      <c r="L422" s="30"/>
      <c r="M422" s="29" t="s">
        <v>174</v>
      </c>
      <c r="N422" s="29" t="s">
        <v>47</v>
      </c>
      <c r="O422" s="29" t="s">
        <v>588</v>
      </c>
      <c r="P422" s="1" t="str">
        <f aca="false">_xlfn.CONCAT(D422,"/",E422)</f>
        <v>2013/2</v>
      </c>
    </row>
    <row r="423" customFormat="false" ht="15.8" hidden="true" customHeight="false" outlineLevel="0" collapsed="false">
      <c r="A423" s="29" t="s">
        <v>1519</v>
      </c>
      <c r="B423" s="29" t="s">
        <v>1520</v>
      </c>
      <c r="C423" s="30" t="s">
        <v>1521</v>
      </c>
      <c r="D423" s="30" t="s">
        <v>32</v>
      </c>
      <c r="E423" s="30" t="s">
        <v>33</v>
      </c>
      <c r="F423" s="30" t="s">
        <v>34</v>
      </c>
      <c r="G423" s="30" t="s">
        <v>725</v>
      </c>
      <c r="H423" s="30" t="s">
        <v>725</v>
      </c>
      <c r="I423" s="30" t="s">
        <v>267</v>
      </c>
      <c r="J423" s="30" t="s">
        <v>268</v>
      </c>
      <c r="K423" s="30" t="s">
        <v>726</v>
      </c>
      <c r="L423" s="30"/>
      <c r="M423" s="29" t="s">
        <v>270</v>
      </c>
      <c r="N423" s="29" t="s">
        <v>47</v>
      </c>
      <c r="O423" s="29" t="s">
        <v>727</v>
      </c>
      <c r="P423" s="1" t="str">
        <f aca="false">_xlfn.CONCAT(D423,"/",E423)</f>
        <v>2019/2</v>
      </c>
    </row>
    <row r="424" customFormat="false" ht="15.8" hidden="true" customHeight="false" outlineLevel="0" collapsed="false">
      <c r="A424" s="29" t="s">
        <v>1522</v>
      </c>
      <c r="B424" s="29" t="s">
        <v>1523</v>
      </c>
      <c r="C424" s="30" t="s">
        <v>1524</v>
      </c>
      <c r="D424" s="30" t="s">
        <v>114</v>
      </c>
      <c r="E424" s="30" t="s">
        <v>33</v>
      </c>
      <c r="F424" s="30" t="s">
        <v>105</v>
      </c>
      <c r="G424" s="30" t="s">
        <v>635</v>
      </c>
      <c r="H424" s="30" t="s">
        <v>635</v>
      </c>
      <c r="I424" s="30" t="s">
        <v>167</v>
      </c>
      <c r="J424" s="30" t="s">
        <v>108</v>
      </c>
      <c r="K424" s="30" t="s">
        <v>1525</v>
      </c>
      <c r="L424" s="30"/>
      <c r="M424" s="29" t="s">
        <v>114</v>
      </c>
      <c r="N424" s="29" t="s">
        <v>33</v>
      </c>
      <c r="O424" s="29" t="s">
        <v>169</v>
      </c>
      <c r="P424" s="1" t="str">
        <f aca="false">_xlfn.CONCAT(D424,"/",E424)</f>
        <v>2018/2</v>
      </c>
    </row>
    <row r="425" customFormat="false" ht="15.8" hidden="true" customHeight="false" outlineLevel="0" collapsed="false">
      <c r="A425" s="29" t="s">
        <v>1526</v>
      </c>
      <c r="B425" s="29" t="s">
        <v>1527</v>
      </c>
      <c r="C425" s="30" t="s">
        <v>1528</v>
      </c>
      <c r="D425" s="30" t="s">
        <v>99</v>
      </c>
      <c r="E425" s="30" t="s">
        <v>47</v>
      </c>
      <c r="F425" s="30" t="s">
        <v>48</v>
      </c>
      <c r="G425" s="30" t="s">
        <v>145</v>
      </c>
      <c r="H425" s="30" t="s">
        <v>145</v>
      </c>
      <c r="I425" s="30" t="s">
        <v>73</v>
      </c>
      <c r="J425" s="30" t="s">
        <v>1529</v>
      </c>
      <c r="K425" s="30" t="s">
        <v>153</v>
      </c>
      <c r="L425" s="30" t="s">
        <v>154</v>
      </c>
      <c r="M425" s="29" t="s">
        <v>54</v>
      </c>
      <c r="N425" s="29" t="s">
        <v>47</v>
      </c>
      <c r="O425" s="29" t="s">
        <v>75</v>
      </c>
      <c r="P425" s="1" t="str">
        <f aca="false">_xlfn.CONCAT(D425,"/",E425)</f>
        <v>2015/1</v>
      </c>
    </row>
    <row r="426" customFormat="false" ht="15.8" hidden="true" customHeight="false" outlineLevel="0" collapsed="false">
      <c r="A426" s="29" t="s">
        <v>1530</v>
      </c>
      <c r="B426" s="29" t="s">
        <v>1531</v>
      </c>
      <c r="C426" s="30" t="s">
        <v>1532</v>
      </c>
      <c r="D426" s="30" t="s">
        <v>58</v>
      </c>
      <c r="E426" s="30" t="s">
        <v>47</v>
      </c>
      <c r="F426" s="30" t="s">
        <v>1533</v>
      </c>
      <c r="G426" s="30" t="s">
        <v>60</v>
      </c>
      <c r="H426" s="30" t="s">
        <v>60</v>
      </c>
      <c r="I426" s="30" t="s">
        <v>67</v>
      </c>
      <c r="J426" s="30" t="s">
        <v>1534</v>
      </c>
      <c r="K426" s="30" t="s">
        <v>1535</v>
      </c>
      <c r="L426" s="30"/>
      <c r="M426" s="29" t="s">
        <v>58</v>
      </c>
      <c r="N426" s="29" t="s">
        <v>33</v>
      </c>
      <c r="O426" s="29" t="s">
        <v>528</v>
      </c>
      <c r="P426" s="1" t="str">
        <f aca="false">_xlfn.CONCAT(D426,"/",E426)</f>
        <v>2011/1</v>
      </c>
    </row>
    <row r="427" customFormat="false" ht="15.8" hidden="true" customHeight="false" outlineLevel="0" collapsed="false">
      <c r="A427" s="29" t="s">
        <v>1536</v>
      </c>
      <c r="B427" s="29" t="s">
        <v>1537</v>
      </c>
      <c r="C427" s="30" t="s">
        <v>1538</v>
      </c>
      <c r="D427" s="30" t="s">
        <v>46</v>
      </c>
      <c r="E427" s="30" t="s">
        <v>47</v>
      </c>
      <c r="F427" s="30" t="s">
        <v>48</v>
      </c>
      <c r="G427" s="30" t="s">
        <v>217</v>
      </c>
      <c r="H427" s="30" t="s">
        <v>217</v>
      </c>
      <c r="I427" s="30" t="s">
        <v>139</v>
      </c>
      <c r="J427" s="30" t="s">
        <v>51</v>
      </c>
      <c r="K427" s="30" t="s">
        <v>604</v>
      </c>
      <c r="L427" s="30" t="s">
        <v>605</v>
      </c>
      <c r="M427" s="29" t="s">
        <v>174</v>
      </c>
      <c r="N427" s="29" t="s">
        <v>33</v>
      </c>
      <c r="O427" s="29" t="s">
        <v>141</v>
      </c>
      <c r="P427" s="1" t="str">
        <f aca="false">_xlfn.CONCAT(D427,"/",E427)</f>
        <v>2014/1</v>
      </c>
    </row>
    <row r="428" customFormat="false" ht="15.8" hidden="true" customHeight="false" outlineLevel="0" collapsed="false">
      <c r="A428" s="29" t="s">
        <v>1539</v>
      </c>
      <c r="B428" s="29" t="s">
        <v>1540</v>
      </c>
      <c r="C428" s="30" t="s">
        <v>1541</v>
      </c>
      <c r="D428" s="30" t="s">
        <v>64</v>
      </c>
      <c r="E428" s="30" t="s">
        <v>47</v>
      </c>
      <c r="F428" s="30" t="s">
        <v>59</v>
      </c>
      <c r="G428" s="30" t="s">
        <v>223</v>
      </c>
      <c r="H428" s="30" t="s">
        <v>223</v>
      </c>
      <c r="I428" s="30" t="s">
        <v>80</v>
      </c>
      <c r="J428" s="30" t="s">
        <v>62</v>
      </c>
      <c r="K428" s="30" t="s">
        <v>81</v>
      </c>
      <c r="L428" s="30"/>
      <c r="M428" s="29" t="s">
        <v>64</v>
      </c>
      <c r="N428" s="29" t="s">
        <v>47</v>
      </c>
      <c r="O428" s="29" t="s">
        <v>225</v>
      </c>
      <c r="P428" s="1" t="str">
        <f aca="false">_xlfn.CONCAT(D428,"/",E428)</f>
        <v>2012/1</v>
      </c>
    </row>
    <row r="429" customFormat="false" ht="15.8" hidden="true" customHeight="false" outlineLevel="0" collapsed="false">
      <c r="A429" s="29" t="s">
        <v>1542</v>
      </c>
      <c r="B429" s="29" t="s">
        <v>1543</v>
      </c>
      <c r="C429" s="30" t="s">
        <v>1544</v>
      </c>
      <c r="D429" s="30" t="s">
        <v>58</v>
      </c>
      <c r="E429" s="30" t="s">
        <v>47</v>
      </c>
      <c r="F429" s="30" t="s">
        <v>59</v>
      </c>
      <c r="G429" s="30" t="s">
        <v>60</v>
      </c>
      <c r="H429" s="30" t="s">
        <v>60</v>
      </c>
      <c r="I429" s="30" t="s">
        <v>41</v>
      </c>
      <c r="J429" s="30" t="s">
        <v>62</v>
      </c>
      <c r="K429" s="30" t="s">
        <v>324</v>
      </c>
      <c r="L429" s="30"/>
      <c r="M429" s="29" t="s">
        <v>58</v>
      </c>
      <c r="N429" s="29" t="s">
        <v>47</v>
      </c>
      <c r="O429" s="29" t="s">
        <v>325</v>
      </c>
      <c r="P429" s="1" t="str">
        <f aca="false">_xlfn.CONCAT(D429,"/",E429)</f>
        <v>2011/1</v>
      </c>
    </row>
    <row r="430" customFormat="false" ht="15.8" hidden="true" customHeight="false" outlineLevel="0" collapsed="false">
      <c r="A430" s="29" t="s">
        <v>1545</v>
      </c>
      <c r="B430" s="29" t="s">
        <v>1546</v>
      </c>
      <c r="C430" s="30" t="s">
        <v>1547</v>
      </c>
      <c r="D430" s="30" t="s">
        <v>86</v>
      </c>
      <c r="E430" s="30" t="s">
        <v>47</v>
      </c>
      <c r="F430" s="30" t="s">
        <v>59</v>
      </c>
      <c r="G430" s="30" t="s">
        <v>138</v>
      </c>
      <c r="H430" s="30" t="s">
        <v>138</v>
      </c>
      <c r="I430" s="30" t="s">
        <v>88</v>
      </c>
      <c r="J430" s="30" t="s">
        <v>62</v>
      </c>
      <c r="K430" s="30" t="s">
        <v>329</v>
      </c>
      <c r="L430" s="30"/>
      <c r="M430" s="29" t="s">
        <v>46</v>
      </c>
      <c r="N430" s="29" t="s">
        <v>33</v>
      </c>
      <c r="O430" s="29" t="s">
        <v>610</v>
      </c>
      <c r="P430" s="1" t="str">
        <f aca="false">_xlfn.CONCAT(D430,"/",E430)</f>
        <v>2013/1</v>
      </c>
    </row>
    <row r="431" customFormat="false" ht="15.8" hidden="true" customHeight="false" outlineLevel="0" collapsed="false">
      <c r="A431" s="29" t="s">
        <v>1548</v>
      </c>
      <c r="B431" s="29" t="s">
        <v>1549</v>
      </c>
      <c r="C431" s="30" t="s">
        <v>1550</v>
      </c>
      <c r="D431" s="30" t="s">
        <v>46</v>
      </c>
      <c r="E431" s="30" t="s">
        <v>47</v>
      </c>
      <c r="F431" s="30" t="s">
        <v>48</v>
      </c>
      <c r="G431" s="30" t="s">
        <v>49</v>
      </c>
      <c r="H431" s="30" t="s">
        <v>49</v>
      </c>
      <c r="I431" s="30" t="s">
        <v>73</v>
      </c>
      <c r="J431" s="30" t="s">
        <v>51</v>
      </c>
      <c r="K431" s="30" t="s">
        <v>153</v>
      </c>
      <c r="L431" s="30" t="s">
        <v>154</v>
      </c>
      <c r="M431" s="29" t="s">
        <v>54</v>
      </c>
      <c r="N431" s="29" t="s">
        <v>47</v>
      </c>
      <c r="O431" s="29" t="s">
        <v>1551</v>
      </c>
      <c r="P431" s="1" t="str">
        <f aca="false">_xlfn.CONCAT(D431,"/",E431)</f>
        <v>2014/1</v>
      </c>
    </row>
    <row r="432" customFormat="false" ht="15.8" hidden="true" customHeight="false" outlineLevel="0" collapsed="false">
      <c r="A432" s="29" t="s">
        <v>1552</v>
      </c>
      <c r="B432" s="29" t="s">
        <v>1553</v>
      </c>
      <c r="C432" s="30" t="s">
        <v>1554</v>
      </c>
      <c r="D432" s="30" t="s">
        <v>174</v>
      </c>
      <c r="E432" s="30" t="s">
        <v>47</v>
      </c>
      <c r="F432" s="30" t="s">
        <v>59</v>
      </c>
      <c r="G432" s="30" t="s">
        <v>175</v>
      </c>
      <c r="H432" s="30" t="s">
        <v>175</v>
      </c>
      <c r="I432" s="30" t="s">
        <v>198</v>
      </c>
      <c r="J432" s="30" t="s">
        <v>62</v>
      </c>
      <c r="K432" s="30" t="s">
        <v>338</v>
      </c>
      <c r="L432" s="30"/>
      <c r="M432" s="29" t="s">
        <v>174</v>
      </c>
      <c r="N432" s="29" t="s">
        <v>33</v>
      </c>
      <c r="O432" s="29" t="s">
        <v>289</v>
      </c>
      <c r="P432" s="1" t="str">
        <f aca="false">_xlfn.CONCAT(D432,"/",E432)</f>
        <v>2016/1</v>
      </c>
    </row>
    <row r="433" customFormat="false" ht="15.8" hidden="true" customHeight="false" outlineLevel="0" collapsed="false">
      <c r="A433" s="29" t="s">
        <v>1555</v>
      </c>
      <c r="B433" s="29" t="s">
        <v>1556</v>
      </c>
      <c r="C433" s="30" t="s">
        <v>1557</v>
      </c>
      <c r="D433" s="30" t="s">
        <v>86</v>
      </c>
      <c r="E433" s="30" t="s">
        <v>47</v>
      </c>
      <c r="F433" s="30" t="s">
        <v>59</v>
      </c>
      <c r="G433" s="30" t="s">
        <v>138</v>
      </c>
      <c r="H433" s="30" t="s">
        <v>138</v>
      </c>
      <c r="I433" s="30" t="s">
        <v>121</v>
      </c>
      <c r="J433" s="30" t="s">
        <v>62</v>
      </c>
      <c r="K433" s="30" t="s">
        <v>202</v>
      </c>
      <c r="L433" s="30"/>
      <c r="M433" s="29" t="s">
        <v>86</v>
      </c>
      <c r="N433" s="29" t="s">
        <v>47</v>
      </c>
      <c r="O433" s="29" t="s">
        <v>203</v>
      </c>
      <c r="P433" s="1" t="str">
        <f aca="false">_xlfn.CONCAT(D433,"/",E433)</f>
        <v>2013/1</v>
      </c>
    </row>
    <row r="434" customFormat="false" ht="15.8" hidden="true" customHeight="false" outlineLevel="0" collapsed="false">
      <c r="A434" s="29" t="s">
        <v>1558</v>
      </c>
      <c r="B434" s="29" t="s">
        <v>1559</v>
      </c>
      <c r="C434" s="30" t="s">
        <v>1560</v>
      </c>
      <c r="D434" s="30" t="s">
        <v>58</v>
      </c>
      <c r="E434" s="30" t="s">
        <v>47</v>
      </c>
      <c r="F434" s="30" t="s">
        <v>59</v>
      </c>
      <c r="G434" s="30" t="s">
        <v>60</v>
      </c>
      <c r="H434" s="30" t="s">
        <v>60</v>
      </c>
      <c r="I434" s="30" t="s">
        <v>67</v>
      </c>
      <c r="J434" s="30" t="s">
        <v>62</v>
      </c>
      <c r="K434" s="30" t="s">
        <v>405</v>
      </c>
      <c r="L434" s="30"/>
      <c r="M434" s="29" t="s">
        <v>58</v>
      </c>
      <c r="N434" s="29" t="s">
        <v>33</v>
      </c>
      <c r="O434" s="29" t="s">
        <v>528</v>
      </c>
      <c r="P434" s="1" t="str">
        <f aca="false">_xlfn.CONCAT(D434,"/",E434)</f>
        <v>2011/1</v>
      </c>
    </row>
    <row r="435" customFormat="false" ht="15.8" hidden="true" customHeight="false" outlineLevel="0" collapsed="false">
      <c r="A435" s="29" t="s">
        <v>1561</v>
      </c>
      <c r="B435" s="29" t="s">
        <v>1562</v>
      </c>
      <c r="C435" s="30" t="s">
        <v>1563</v>
      </c>
      <c r="D435" s="30" t="s">
        <v>46</v>
      </c>
      <c r="E435" s="30" t="s">
        <v>47</v>
      </c>
      <c r="F435" s="30" t="s">
        <v>59</v>
      </c>
      <c r="G435" s="30" t="s">
        <v>49</v>
      </c>
      <c r="H435" s="30" t="s">
        <v>49</v>
      </c>
      <c r="I435" s="30" t="s">
        <v>130</v>
      </c>
      <c r="J435" s="30" t="s">
        <v>62</v>
      </c>
      <c r="K435" s="30" t="s">
        <v>218</v>
      </c>
      <c r="L435" s="30"/>
      <c r="M435" s="29" t="s">
        <v>46</v>
      </c>
      <c r="N435" s="29" t="s">
        <v>47</v>
      </c>
      <c r="O435" s="29" t="s">
        <v>219</v>
      </c>
      <c r="P435" s="1" t="str">
        <f aca="false">_xlfn.CONCAT(D435,"/",E435)</f>
        <v>2014/1</v>
      </c>
    </row>
    <row r="436" customFormat="false" ht="15.8" hidden="true" customHeight="false" outlineLevel="0" collapsed="false">
      <c r="A436" s="29" t="s">
        <v>1564</v>
      </c>
      <c r="B436" s="29" t="s">
        <v>1565</v>
      </c>
      <c r="C436" s="30" t="s">
        <v>1566</v>
      </c>
      <c r="D436" s="30" t="s">
        <v>58</v>
      </c>
      <c r="E436" s="30" t="s">
        <v>47</v>
      </c>
      <c r="F436" s="30" t="s">
        <v>59</v>
      </c>
      <c r="G436" s="30" t="s">
        <v>60</v>
      </c>
      <c r="H436" s="30" t="s">
        <v>60</v>
      </c>
      <c r="I436" s="30" t="s">
        <v>41</v>
      </c>
      <c r="J436" s="30" t="s">
        <v>62</v>
      </c>
      <c r="K436" s="30" t="s">
        <v>324</v>
      </c>
      <c r="L436" s="30"/>
      <c r="M436" s="29" t="s">
        <v>58</v>
      </c>
      <c r="N436" s="29" t="s">
        <v>47</v>
      </c>
      <c r="O436" s="29" t="s">
        <v>325</v>
      </c>
      <c r="P436" s="1" t="str">
        <f aca="false">_xlfn.CONCAT(D436,"/",E436)</f>
        <v>2011/1</v>
      </c>
    </row>
    <row r="437" customFormat="false" ht="15.8" hidden="true" customHeight="false" outlineLevel="0" collapsed="false">
      <c r="A437" s="29" t="s">
        <v>1567</v>
      </c>
      <c r="B437" s="29" t="s">
        <v>1568</v>
      </c>
      <c r="C437" s="30" t="s">
        <v>1569</v>
      </c>
      <c r="D437" s="30" t="s">
        <v>114</v>
      </c>
      <c r="E437" s="30" t="s">
        <v>47</v>
      </c>
      <c r="F437" s="30" t="s">
        <v>59</v>
      </c>
      <c r="G437" s="30" t="s">
        <v>547</v>
      </c>
      <c r="H437" s="30" t="s">
        <v>547</v>
      </c>
      <c r="I437" s="30" t="s">
        <v>116</v>
      </c>
      <c r="J437" s="30" t="s">
        <v>62</v>
      </c>
      <c r="K437" s="30" t="s">
        <v>117</v>
      </c>
      <c r="L437" s="30"/>
      <c r="M437" s="29" t="s">
        <v>114</v>
      </c>
      <c r="N437" s="29" t="s">
        <v>33</v>
      </c>
      <c r="O437" s="29" t="s">
        <v>118</v>
      </c>
      <c r="P437" s="1" t="str">
        <f aca="false">_xlfn.CONCAT(D437,"/",E437)</f>
        <v>2018/1</v>
      </c>
    </row>
    <row r="438" customFormat="false" ht="15.8" hidden="true" customHeight="false" outlineLevel="0" collapsed="false">
      <c r="A438" s="29" t="s">
        <v>1570</v>
      </c>
      <c r="B438" s="29" t="s">
        <v>1571</v>
      </c>
      <c r="C438" s="30" t="s">
        <v>1572</v>
      </c>
      <c r="D438" s="30" t="s">
        <v>99</v>
      </c>
      <c r="E438" s="30" t="s">
        <v>47</v>
      </c>
      <c r="F438" s="30" t="s">
        <v>59</v>
      </c>
      <c r="G438" s="30" t="s">
        <v>1341</v>
      </c>
      <c r="H438" s="30" t="s">
        <v>1341</v>
      </c>
      <c r="I438" s="30" t="s">
        <v>97</v>
      </c>
      <c r="J438" s="30" t="s">
        <v>62</v>
      </c>
      <c r="K438" s="30" t="s">
        <v>98</v>
      </c>
      <c r="L438" s="30"/>
      <c r="M438" s="29" t="s">
        <v>99</v>
      </c>
      <c r="N438" s="29" t="s">
        <v>47</v>
      </c>
      <c r="O438" s="29" t="s">
        <v>100</v>
      </c>
      <c r="P438" s="1" t="str">
        <f aca="false">_xlfn.CONCAT(D438,"/",E438)</f>
        <v>2015/1</v>
      </c>
    </row>
    <row r="439" customFormat="false" ht="15.8" hidden="true" customHeight="false" outlineLevel="0" collapsed="false">
      <c r="A439" s="29" t="s">
        <v>1573</v>
      </c>
      <c r="B439" s="29" t="s">
        <v>1574</v>
      </c>
      <c r="C439" s="30" t="s">
        <v>1575</v>
      </c>
      <c r="D439" s="30" t="s">
        <v>86</v>
      </c>
      <c r="E439" s="30" t="s">
        <v>47</v>
      </c>
      <c r="F439" s="30" t="s">
        <v>59</v>
      </c>
      <c r="G439" s="30" t="s">
        <v>409</v>
      </c>
      <c r="H439" s="30" t="s">
        <v>409</v>
      </c>
      <c r="I439" s="30" t="s">
        <v>121</v>
      </c>
      <c r="J439" s="30" t="s">
        <v>62</v>
      </c>
      <c r="K439" s="30" t="s">
        <v>202</v>
      </c>
      <c r="L439" s="30"/>
      <c r="M439" s="29" t="s">
        <v>86</v>
      </c>
      <c r="N439" s="29" t="s">
        <v>47</v>
      </c>
      <c r="O439" s="29" t="s">
        <v>203</v>
      </c>
      <c r="P439" s="1" t="str">
        <f aca="false">_xlfn.CONCAT(D439,"/",E439)</f>
        <v>2013/1</v>
      </c>
    </row>
    <row r="440" customFormat="false" ht="15.8" hidden="true" customHeight="false" outlineLevel="0" collapsed="false">
      <c r="A440" s="29" t="s">
        <v>1576</v>
      </c>
      <c r="B440" s="29" t="s">
        <v>1577</v>
      </c>
      <c r="C440" s="30" t="s">
        <v>1578</v>
      </c>
      <c r="D440" s="30" t="s">
        <v>64</v>
      </c>
      <c r="E440" s="30" t="s">
        <v>47</v>
      </c>
      <c r="F440" s="30" t="s">
        <v>59</v>
      </c>
      <c r="G440" s="30" t="s">
        <v>223</v>
      </c>
      <c r="H440" s="30" t="s">
        <v>223</v>
      </c>
      <c r="I440" s="30" t="s">
        <v>80</v>
      </c>
      <c r="J440" s="30" t="s">
        <v>62</v>
      </c>
      <c r="K440" s="30" t="s">
        <v>81</v>
      </c>
      <c r="L440" s="30"/>
      <c r="M440" s="29" t="s">
        <v>64</v>
      </c>
      <c r="N440" s="29" t="s">
        <v>47</v>
      </c>
      <c r="O440" s="29" t="s">
        <v>225</v>
      </c>
      <c r="P440" s="1" t="str">
        <f aca="false">_xlfn.CONCAT(D440,"/",E440)</f>
        <v>2012/1</v>
      </c>
    </row>
    <row r="441" customFormat="false" ht="15.8" hidden="true" customHeight="false" outlineLevel="0" collapsed="false">
      <c r="A441" s="29" t="s">
        <v>1579</v>
      </c>
      <c r="B441" s="29" t="s">
        <v>1580</v>
      </c>
      <c r="C441" s="30" t="s">
        <v>1581</v>
      </c>
      <c r="D441" s="30" t="s">
        <v>46</v>
      </c>
      <c r="E441" s="30" t="s">
        <v>47</v>
      </c>
      <c r="F441" s="30" t="s">
        <v>48</v>
      </c>
      <c r="G441" s="30" t="s">
        <v>49</v>
      </c>
      <c r="H441" s="30" t="s">
        <v>49</v>
      </c>
      <c r="I441" s="30" t="s">
        <v>139</v>
      </c>
      <c r="J441" s="30" t="s">
        <v>62</v>
      </c>
      <c r="K441" s="30" t="s">
        <v>604</v>
      </c>
      <c r="L441" s="30" t="s">
        <v>605</v>
      </c>
      <c r="M441" s="29" t="s">
        <v>54</v>
      </c>
      <c r="N441" s="29" t="s">
        <v>47</v>
      </c>
      <c r="O441" s="29" t="s">
        <v>605</v>
      </c>
      <c r="P441" s="1" t="str">
        <f aca="false">_xlfn.CONCAT(D441,"/",E441)</f>
        <v>2014/1</v>
      </c>
    </row>
    <row r="442" customFormat="false" ht="15.8" hidden="true" customHeight="false" outlineLevel="0" collapsed="false">
      <c r="A442" s="29" t="s">
        <v>1582</v>
      </c>
      <c r="B442" s="29" t="s">
        <v>1583</v>
      </c>
      <c r="C442" s="30" t="s">
        <v>1584</v>
      </c>
      <c r="D442" s="30" t="s">
        <v>99</v>
      </c>
      <c r="E442" s="30" t="s">
        <v>33</v>
      </c>
      <c r="F442" s="30" t="s">
        <v>59</v>
      </c>
      <c r="G442" s="30" t="s">
        <v>438</v>
      </c>
      <c r="H442" s="30" t="s">
        <v>438</v>
      </c>
      <c r="I442" s="30" t="s">
        <v>198</v>
      </c>
      <c r="J442" s="30" t="s">
        <v>62</v>
      </c>
      <c r="K442" s="30" t="s">
        <v>338</v>
      </c>
      <c r="L442" s="30"/>
      <c r="M442" s="29" t="s">
        <v>174</v>
      </c>
      <c r="N442" s="29" t="s">
        <v>33</v>
      </c>
      <c r="O442" s="29" t="s">
        <v>289</v>
      </c>
      <c r="P442" s="1" t="str">
        <f aca="false">_xlfn.CONCAT(D442,"/",E442)</f>
        <v>2015/2</v>
      </c>
    </row>
    <row r="443" customFormat="false" ht="15.8" hidden="true" customHeight="false" outlineLevel="0" collapsed="false">
      <c r="A443" s="29" t="s">
        <v>1585</v>
      </c>
      <c r="B443" s="29" t="s">
        <v>1586</v>
      </c>
      <c r="C443" s="30" t="s">
        <v>1587</v>
      </c>
      <c r="D443" s="30" t="s">
        <v>46</v>
      </c>
      <c r="E443" s="30" t="s">
        <v>33</v>
      </c>
      <c r="F443" s="30" t="s">
        <v>59</v>
      </c>
      <c r="G443" s="30" t="s">
        <v>96</v>
      </c>
      <c r="H443" s="30" t="s">
        <v>96</v>
      </c>
      <c r="I443" s="30" t="s">
        <v>97</v>
      </c>
      <c r="J443" s="30" t="s">
        <v>62</v>
      </c>
      <c r="K443" s="30" t="s">
        <v>410</v>
      </c>
      <c r="L443" s="30"/>
      <c r="M443" s="29" t="s">
        <v>99</v>
      </c>
      <c r="N443" s="29" t="s">
        <v>33</v>
      </c>
      <c r="O443" s="29" t="s">
        <v>320</v>
      </c>
      <c r="P443" s="1" t="str">
        <f aca="false">_xlfn.CONCAT(D443,"/",E443)</f>
        <v>2014/2</v>
      </c>
    </row>
    <row r="444" customFormat="false" ht="15.8" hidden="true" customHeight="false" outlineLevel="0" collapsed="false">
      <c r="A444" s="29" t="s">
        <v>1588</v>
      </c>
      <c r="B444" s="29" t="s">
        <v>1589</v>
      </c>
      <c r="C444" s="30" t="s">
        <v>1590</v>
      </c>
      <c r="D444" s="30" t="s">
        <v>54</v>
      </c>
      <c r="E444" s="30" t="s">
        <v>47</v>
      </c>
      <c r="F444" s="30" t="s">
        <v>59</v>
      </c>
      <c r="G444" s="30" t="s">
        <v>72</v>
      </c>
      <c r="H444" s="30" t="s">
        <v>72</v>
      </c>
      <c r="I444" s="30" t="s">
        <v>73</v>
      </c>
      <c r="J444" s="30" t="s">
        <v>62</v>
      </c>
      <c r="K444" s="30" t="s">
        <v>74</v>
      </c>
      <c r="L444" s="30"/>
      <c r="M444" s="29" t="s">
        <v>54</v>
      </c>
      <c r="N444" s="29" t="s">
        <v>33</v>
      </c>
      <c r="O444" s="29" t="s">
        <v>75</v>
      </c>
      <c r="P444" s="1" t="str">
        <f aca="false">_xlfn.CONCAT(D444,"/",E444)</f>
        <v>2017/1</v>
      </c>
    </row>
    <row r="445" customFormat="false" ht="15.8" hidden="true" customHeight="false" outlineLevel="0" collapsed="false">
      <c r="A445" s="29" t="s">
        <v>1591</v>
      </c>
      <c r="B445" s="29" t="s">
        <v>1592</v>
      </c>
      <c r="C445" s="30" t="s">
        <v>1593</v>
      </c>
      <c r="D445" s="30" t="s">
        <v>114</v>
      </c>
      <c r="E445" s="30" t="s">
        <v>33</v>
      </c>
      <c r="F445" s="30" t="s">
        <v>59</v>
      </c>
      <c r="G445" s="30" t="s">
        <v>449</v>
      </c>
      <c r="H445" s="30" t="s">
        <v>449</v>
      </c>
      <c r="I445" s="30" t="s">
        <v>167</v>
      </c>
      <c r="J445" s="30" t="s">
        <v>62</v>
      </c>
      <c r="K445" s="30" t="s">
        <v>168</v>
      </c>
      <c r="L445" s="30"/>
      <c r="M445" s="29" t="s">
        <v>114</v>
      </c>
      <c r="N445" s="29" t="s">
        <v>33</v>
      </c>
      <c r="O445" s="29" t="s">
        <v>169</v>
      </c>
      <c r="P445" s="1" t="str">
        <f aca="false">_xlfn.CONCAT(D445,"/",E445)</f>
        <v>2018/2</v>
      </c>
    </row>
    <row r="446" customFormat="false" ht="15.8" hidden="true" customHeight="false" outlineLevel="0" collapsed="false">
      <c r="A446" s="29" t="s">
        <v>1594</v>
      </c>
      <c r="B446" s="29" t="s">
        <v>1595</v>
      </c>
      <c r="C446" s="30" t="s">
        <v>1596</v>
      </c>
      <c r="D446" s="30" t="s">
        <v>86</v>
      </c>
      <c r="E446" s="30" t="s">
        <v>33</v>
      </c>
      <c r="F446" s="30" t="s">
        <v>59</v>
      </c>
      <c r="G446" s="30" t="s">
        <v>207</v>
      </c>
      <c r="H446" s="30" t="s">
        <v>207</v>
      </c>
      <c r="I446" s="30" t="s">
        <v>134</v>
      </c>
      <c r="J446" s="30" t="s">
        <v>62</v>
      </c>
      <c r="K446" s="30" t="s">
        <v>208</v>
      </c>
      <c r="L446" s="30"/>
      <c r="M446" s="29" t="s">
        <v>86</v>
      </c>
      <c r="N446" s="29" t="s">
        <v>33</v>
      </c>
      <c r="O446" s="29" t="s">
        <v>209</v>
      </c>
      <c r="P446" s="1" t="str">
        <f aca="false">_xlfn.CONCAT(D446,"/",E446)</f>
        <v>2013/2</v>
      </c>
    </row>
    <row r="447" customFormat="false" ht="15.8" hidden="true" customHeight="false" outlineLevel="0" collapsed="false">
      <c r="A447" s="29" t="s">
        <v>1597</v>
      </c>
      <c r="B447" s="29" t="s">
        <v>1598</v>
      </c>
      <c r="C447" s="30" t="s">
        <v>1599</v>
      </c>
      <c r="D447" s="30" t="s">
        <v>99</v>
      </c>
      <c r="E447" s="30" t="s">
        <v>47</v>
      </c>
      <c r="F447" s="30" t="s">
        <v>59</v>
      </c>
      <c r="G447" s="30" t="s">
        <v>1341</v>
      </c>
      <c r="H447" s="30" t="s">
        <v>1341</v>
      </c>
      <c r="I447" s="30" t="s">
        <v>97</v>
      </c>
      <c r="J447" s="30" t="s">
        <v>62</v>
      </c>
      <c r="K447" s="30" t="s">
        <v>98</v>
      </c>
      <c r="L447" s="30"/>
      <c r="M447" s="29" t="s">
        <v>99</v>
      </c>
      <c r="N447" s="29" t="s">
        <v>47</v>
      </c>
      <c r="O447" s="29" t="s">
        <v>100</v>
      </c>
      <c r="P447" s="1" t="str">
        <f aca="false">_xlfn.CONCAT(D447,"/",E447)</f>
        <v>2015/1</v>
      </c>
    </row>
    <row r="448" customFormat="false" ht="15.8" hidden="true" customHeight="false" outlineLevel="0" collapsed="false">
      <c r="A448" s="29" t="s">
        <v>1600</v>
      </c>
      <c r="B448" s="29" t="s">
        <v>1601</v>
      </c>
      <c r="C448" s="30" t="s">
        <v>1602</v>
      </c>
      <c r="D448" s="30" t="s">
        <v>46</v>
      </c>
      <c r="E448" s="30" t="s">
        <v>33</v>
      </c>
      <c r="F448" s="30" t="s">
        <v>59</v>
      </c>
      <c r="G448" s="30" t="s">
        <v>159</v>
      </c>
      <c r="H448" s="30" t="s">
        <v>159</v>
      </c>
      <c r="I448" s="30" t="s">
        <v>88</v>
      </c>
      <c r="J448" s="30" t="s">
        <v>62</v>
      </c>
      <c r="K448" s="30" t="s">
        <v>312</v>
      </c>
      <c r="L448" s="30"/>
      <c r="M448" s="29" t="s">
        <v>46</v>
      </c>
      <c r="N448" s="29" t="s">
        <v>33</v>
      </c>
      <c r="O448" s="29" t="s">
        <v>92</v>
      </c>
      <c r="P448" s="1" t="str">
        <f aca="false">_xlfn.CONCAT(D448,"/",E448)</f>
        <v>2014/2</v>
      </c>
    </row>
    <row r="449" customFormat="false" ht="15.8" hidden="true" customHeight="false" outlineLevel="0" collapsed="false">
      <c r="A449" s="29" t="s">
        <v>1603</v>
      </c>
      <c r="B449" s="29" t="s">
        <v>1604</v>
      </c>
      <c r="C449" s="30" t="s">
        <v>1605</v>
      </c>
      <c r="D449" s="30" t="s">
        <v>99</v>
      </c>
      <c r="E449" s="30" t="s">
        <v>47</v>
      </c>
      <c r="F449" s="30" t="s">
        <v>59</v>
      </c>
      <c r="G449" s="30" t="s">
        <v>145</v>
      </c>
      <c r="H449" s="30" t="s">
        <v>145</v>
      </c>
      <c r="I449" s="30" t="s">
        <v>97</v>
      </c>
      <c r="J449" s="30" t="s">
        <v>62</v>
      </c>
      <c r="K449" s="30" t="s">
        <v>410</v>
      </c>
      <c r="L449" s="30"/>
      <c r="M449" s="29" t="s">
        <v>99</v>
      </c>
      <c r="N449" s="29" t="s">
        <v>33</v>
      </c>
      <c r="O449" s="29" t="s">
        <v>100</v>
      </c>
      <c r="P449" s="1" t="str">
        <f aca="false">_xlfn.CONCAT(D449,"/",E449)</f>
        <v>2015/1</v>
      </c>
    </row>
    <row r="450" customFormat="false" ht="15.8" hidden="true" customHeight="false" outlineLevel="0" collapsed="false">
      <c r="A450" s="29" t="s">
        <v>1606</v>
      </c>
      <c r="B450" s="29" t="s">
        <v>1607</v>
      </c>
      <c r="C450" s="30" t="s">
        <v>1608</v>
      </c>
      <c r="D450" s="30" t="s">
        <v>64</v>
      </c>
      <c r="E450" s="30" t="s">
        <v>47</v>
      </c>
      <c r="F450" s="30" t="s">
        <v>59</v>
      </c>
      <c r="G450" s="30" t="s">
        <v>223</v>
      </c>
      <c r="H450" s="30" t="s">
        <v>223</v>
      </c>
      <c r="I450" s="30" t="s">
        <v>80</v>
      </c>
      <c r="J450" s="30" t="s">
        <v>62</v>
      </c>
      <c r="K450" s="30" t="s">
        <v>81</v>
      </c>
      <c r="L450" s="30"/>
      <c r="M450" s="29" t="s">
        <v>64</v>
      </c>
      <c r="N450" s="29" t="s">
        <v>47</v>
      </c>
      <c r="O450" s="29" t="s">
        <v>225</v>
      </c>
      <c r="P450" s="1" t="str">
        <f aca="false">_xlfn.CONCAT(D450,"/",E450)</f>
        <v>2012/1</v>
      </c>
    </row>
    <row r="451" customFormat="false" ht="15.8" hidden="true" customHeight="false" outlineLevel="0" collapsed="false">
      <c r="A451" s="29" t="s">
        <v>1609</v>
      </c>
      <c r="B451" s="29" t="s">
        <v>1607</v>
      </c>
      <c r="C451" s="30" t="s">
        <v>1608</v>
      </c>
      <c r="D451" s="30" t="s">
        <v>58</v>
      </c>
      <c r="E451" s="30" t="s">
        <v>47</v>
      </c>
      <c r="F451" s="30" t="s">
        <v>59</v>
      </c>
      <c r="G451" s="30" t="s">
        <v>60</v>
      </c>
      <c r="H451" s="30" t="s">
        <v>60</v>
      </c>
      <c r="I451" s="30" t="s">
        <v>41</v>
      </c>
      <c r="J451" s="30" t="s">
        <v>62</v>
      </c>
      <c r="K451" s="30" t="s">
        <v>324</v>
      </c>
      <c r="L451" s="30"/>
      <c r="M451" s="29" t="s">
        <v>58</v>
      </c>
      <c r="N451" s="29" t="s">
        <v>47</v>
      </c>
      <c r="O451" s="29" t="s">
        <v>325</v>
      </c>
      <c r="P451" s="1" t="str">
        <f aca="false">_xlfn.CONCAT(D451,"/",E451)</f>
        <v>2011/1</v>
      </c>
    </row>
    <row r="452" customFormat="false" ht="15.8" hidden="true" customHeight="false" outlineLevel="0" collapsed="false">
      <c r="A452" s="29" t="s">
        <v>1610</v>
      </c>
      <c r="B452" s="29" t="s">
        <v>1611</v>
      </c>
      <c r="C452" s="30" t="s">
        <v>1612</v>
      </c>
      <c r="D452" s="30" t="s">
        <v>54</v>
      </c>
      <c r="E452" s="30" t="s">
        <v>47</v>
      </c>
      <c r="F452" s="30" t="s">
        <v>59</v>
      </c>
      <c r="G452" s="30" t="s">
        <v>72</v>
      </c>
      <c r="H452" s="30" t="s">
        <v>72</v>
      </c>
      <c r="I452" s="30" t="s">
        <v>73</v>
      </c>
      <c r="J452" s="30" t="s">
        <v>62</v>
      </c>
      <c r="K452" s="30" t="s">
        <v>74</v>
      </c>
      <c r="L452" s="30"/>
      <c r="M452" s="29" t="s">
        <v>54</v>
      </c>
      <c r="N452" s="29" t="s">
        <v>33</v>
      </c>
      <c r="O452" s="29" t="s">
        <v>75</v>
      </c>
      <c r="P452" s="1" t="str">
        <f aca="false">_xlfn.CONCAT(D452,"/",E452)</f>
        <v>2017/1</v>
      </c>
    </row>
    <row r="453" customFormat="false" ht="15.8" hidden="true" customHeight="false" outlineLevel="0" collapsed="false">
      <c r="A453" s="29" t="s">
        <v>1613</v>
      </c>
      <c r="B453" s="29" t="s">
        <v>1614</v>
      </c>
      <c r="C453" s="30" t="s">
        <v>1615</v>
      </c>
      <c r="D453" s="30" t="s">
        <v>58</v>
      </c>
      <c r="E453" s="30" t="s">
        <v>47</v>
      </c>
      <c r="F453" s="30" t="s">
        <v>232</v>
      </c>
      <c r="G453" s="30" t="s">
        <v>60</v>
      </c>
      <c r="H453" s="30" t="s">
        <v>60</v>
      </c>
      <c r="I453" s="30" t="s">
        <v>504</v>
      </c>
      <c r="J453" s="30" t="s">
        <v>233</v>
      </c>
      <c r="K453" s="30" t="s">
        <v>1616</v>
      </c>
      <c r="L453" s="30"/>
      <c r="M453" s="29" t="s">
        <v>58</v>
      </c>
      <c r="N453" s="29" t="s">
        <v>47</v>
      </c>
      <c r="O453" s="29"/>
      <c r="P453" s="1" t="str">
        <f aca="false">_xlfn.CONCAT(D453,"/",E453)</f>
        <v>2011/1</v>
      </c>
    </row>
    <row r="454" customFormat="false" ht="15.8" hidden="true" customHeight="false" outlineLevel="0" collapsed="false">
      <c r="A454" s="29" t="s">
        <v>1617</v>
      </c>
      <c r="B454" s="29" t="s">
        <v>1618</v>
      </c>
      <c r="C454" s="30" t="s">
        <v>1619</v>
      </c>
      <c r="D454" s="30" t="s">
        <v>99</v>
      </c>
      <c r="E454" s="30" t="s">
        <v>33</v>
      </c>
      <c r="F454" s="30" t="s">
        <v>59</v>
      </c>
      <c r="G454" s="30" t="s">
        <v>152</v>
      </c>
      <c r="H454" s="30" t="s">
        <v>152</v>
      </c>
      <c r="I454" s="30" t="s">
        <v>198</v>
      </c>
      <c r="J454" s="30" t="s">
        <v>62</v>
      </c>
      <c r="K454" s="30" t="s">
        <v>257</v>
      </c>
      <c r="L454" s="30"/>
      <c r="M454" s="29" t="s">
        <v>54</v>
      </c>
      <c r="N454" s="29" t="s">
        <v>33</v>
      </c>
      <c r="O454" s="29" t="s">
        <v>289</v>
      </c>
      <c r="P454" s="1" t="str">
        <f aca="false">_xlfn.CONCAT(D454,"/",E454)</f>
        <v>2015/2</v>
      </c>
    </row>
    <row r="455" customFormat="false" ht="15.8" hidden="true" customHeight="false" outlineLevel="0" collapsed="false">
      <c r="A455" s="29" t="s">
        <v>1620</v>
      </c>
      <c r="B455" s="29" t="s">
        <v>1621</v>
      </c>
      <c r="C455" s="30" t="s">
        <v>1622</v>
      </c>
      <c r="D455" s="30" t="s">
        <v>46</v>
      </c>
      <c r="E455" s="30" t="s">
        <v>47</v>
      </c>
      <c r="F455" s="30" t="s">
        <v>59</v>
      </c>
      <c r="G455" s="30" t="s">
        <v>217</v>
      </c>
      <c r="H455" s="30" t="s">
        <v>217</v>
      </c>
      <c r="I455" s="30" t="s">
        <v>97</v>
      </c>
      <c r="J455" s="30" t="s">
        <v>62</v>
      </c>
      <c r="K455" s="30" t="s">
        <v>410</v>
      </c>
      <c r="L455" s="30"/>
      <c r="M455" s="29" t="s">
        <v>99</v>
      </c>
      <c r="N455" s="29" t="s">
        <v>33</v>
      </c>
      <c r="O455" s="29" t="s">
        <v>100</v>
      </c>
      <c r="P455" s="1" t="str">
        <f aca="false">_xlfn.CONCAT(D455,"/",E455)</f>
        <v>2014/1</v>
      </c>
    </row>
    <row r="456" customFormat="false" ht="15.8" hidden="true" customHeight="false" outlineLevel="0" collapsed="false">
      <c r="A456" s="29" t="s">
        <v>1623</v>
      </c>
      <c r="B456" s="29" t="s">
        <v>1624</v>
      </c>
      <c r="C456" s="30" t="s">
        <v>1625</v>
      </c>
      <c r="D456" s="30" t="s">
        <v>54</v>
      </c>
      <c r="E456" s="30" t="s">
        <v>33</v>
      </c>
      <c r="F456" s="30" t="s">
        <v>59</v>
      </c>
      <c r="G456" s="30" t="s">
        <v>342</v>
      </c>
      <c r="H456" s="30" t="s">
        <v>342</v>
      </c>
      <c r="I456" s="30" t="s">
        <v>50</v>
      </c>
      <c r="J456" s="30" t="s">
        <v>62</v>
      </c>
      <c r="K456" s="30" t="s">
        <v>213</v>
      </c>
      <c r="L456" s="30"/>
      <c r="M456" s="29" t="s">
        <v>114</v>
      </c>
      <c r="N456" s="29" t="s">
        <v>47</v>
      </c>
      <c r="O456" s="29" t="s">
        <v>53</v>
      </c>
      <c r="P456" s="1" t="str">
        <f aca="false">_xlfn.CONCAT(D456,"/",E456)</f>
        <v>2017/2</v>
      </c>
    </row>
    <row r="457" customFormat="false" ht="15.8" hidden="true" customHeight="false" outlineLevel="0" collapsed="false">
      <c r="A457" s="29" t="s">
        <v>1626</v>
      </c>
      <c r="B457" s="29" t="s">
        <v>1627</v>
      </c>
      <c r="C457" s="30" t="s">
        <v>1628</v>
      </c>
      <c r="D457" s="30" t="s">
        <v>32</v>
      </c>
      <c r="E457" s="30" t="s">
        <v>33</v>
      </c>
      <c r="F457" s="30" t="s">
        <v>34</v>
      </c>
      <c r="G457" s="30" t="s">
        <v>725</v>
      </c>
      <c r="H457" s="30" t="s">
        <v>725</v>
      </c>
      <c r="I457" s="30" t="s">
        <v>267</v>
      </c>
      <c r="J457" s="30" t="s">
        <v>268</v>
      </c>
      <c r="K457" s="30" t="s">
        <v>726</v>
      </c>
      <c r="L457" s="30"/>
      <c r="M457" s="29" t="s">
        <v>270</v>
      </c>
      <c r="N457" s="29" t="s">
        <v>47</v>
      </c>
      <c r="O457" s="29" t="s">
        <v>727</v>
      </c>
      <c r="P457" s="1" t="str">
        <f aca="false">_xlfn.CONCAT(D457,"/",E457)</f>
        <v>2019/2</v>
      </c>
    </row>
    <row r="458" customFormat="false" ht="15.8" hidden="true" customHeight="false" outlineLevel="0" collapsed="false">
      <c r="A458" s="29" t="s">
        <v>1629</v>
      </c>
      <c r="B458" s="29" t="s">
        <v>1630</v>
      </c>
      <c r="C458" s="30" t="s">
        <v>1631</v>
      </c>
      <c r="D458" s="30" t="s">
        <v>46</v>
      </c>
      <c r="E458" s="30" t="s">
        <v>33</v>
      </c>
      <c r="F458" s="30" t="s">
        <v>59</v>
      </c>
      <c r="G458" s="30" t="s">
        <v>96</v>
      </c>
      <c r="H458" s="30" t="s">
        <v>96</v>
      </c>
      <c r="I458" s="30" t="s">
        <v>88</v>
      </c>
      <c r="J458" s="30" t="s">
        <v>62</v>
      </c>
      <c r="K458" s="30" t="s">
        <v>329</v>
      </c>
      <c r="L458" s="30"/>
      <c r="M458" s="29" t="s">
        <v>46</v>
      </c>
      <c r="N458" s="29" t="s">
        <v>33</v>
      </c>
      <c r="O458" s="29" t="s">
        <v>92</v>
      </c>
      <c r="P458" s="1" t="str">
        <f aca="false">_xlfn.CONCAT(D458,"/",E458)</f>
        <v>2014/2</v>
      </c>
    </row>
    <row r="459" customFormat="false" ht="15.8" hidden="true" customHeight="false" outlineLevel="0" collapsed="false">
      <c r="A459" s="29" t="s">
        <v>1632</v>
      </c>
      <c r="B459" s="29" t="s">
        <v>1630</v>
      </c>
      <c r="C459" s="30" t="s">
        <v>1631</v>
      </c>
      <c r="D459" s="30" t="s">
        <v>86</v>
      </c>
      <c r="E459" s="30" t="s">
        <v>33</v>
      </c>
      <c r="F459" s="30" t="s">
        <v>59</v>
      </c>
      <c r="G459" s="30" t="s">
        <v>207</v>
      </c>
      <c r="H459" s="30" t="s">
        <v>207</v>
      </c>
      <c r="I459" s="30" t="s">
        <v>134</v>
      </c>
      <c r="J459" s="30" t="s">
        <v>62</v>
      </c>
      <c r="K459" s="30" t="s">
        <v>208</v>
      </c>
      <c r="L459" s="30"/>
      <c r="M459" s="29" t="s">
        <v>86</v>
      </c>
      <c r="N459" s="29" t="s">
        <v>33</v>
      </c>
      <c r="O459" s="29" t="s">
        <v>209</v>
      </c>
      <c r="P459" s="1" t="str">
        <f aca="false">_xlfn.CONCAT(D459,"/",E459)</f>
        <v>2013/2</v>
      </c>
    </row>
    <row r="460" customFormat="false" ht="15.8" hidden="true" customHeight="false" outlineLevel="0" collapsed="false">
      <c r="A460" s="29" t="s">
        <v>1633</v>
      </c>
      <c r="B460" s="29" t="s">
        <v>1634</v>
      </c>
      <c r="C460" s="30" t="s">
        <v>1635</v>
      </c>
      <c r="D460" s="30" t="s">
        <v>46</v>
      </c>
      <c r="E460" s="30" t="s">
        <v>33</v>
      </c>
      <c r="F460" s="30" t="s">
        <v>59</v>
      </c>
      <c r="G460" s="30" t="s">
        <v>159</v>
      </c>
      <c r="H460" s="30" t="s">
        <v>159</v>
      </c>
      <c r="I460" s="30" t="s">
        <v>88</v>
      </c>
      <c r="J460" s="30" t="s">
        <v>62</v>
      </c>
      <c r="K460" s="30" t="s">
        <v>312</v>
      </c>
      <c r="L460" s="30"/>
      <c r="M460" s="29" t="s">
        <v>46</v>
      </c>
      <c r="N460" s="29" t="s">
        <v>33</v>
      </c>
      <c r="O460" s="29" t="s">
        <v>92</v>
      </c>
      <c r="P460" s="1" t="str">
        <f aca="false">_xlfn.CONCAT(D460,"/",E460)</f>
        <v>2014/2</v>
      </c>
    </row>
    <row r="461" customFormat="false" ht="15.8" hidden="true" customHeight="false" outlineLevel="0" collapsed="false">
      <c r="A461" s="29" t="s">
        <v>1636</v>
      </c>
      <c r="B461" s="29" t="s">
        <v>1637</v>
      </c>
      <c r="C461" s="30" t="s">
        <v>1638</v>
      </c>
      <c r="D461" s="30" t="s">
        <v>86</v>
      </c>
      <c r="E461" s="30" t="s">
        <v>33</v>
      </c>
      <c r="F461" s="30" t="s">
        <v>48</v>
      </c>
      <c r="G461" s="30" t="s">
        <v>87</v>
      </c>
      <c r="H461" s="30" t="s">
        <v>87</v>
      </c>
      <c r="I461" s="30" t="s">
        <v>97</v>
      </c>
      <c r="J461" s="30" t="s">
        <v>51</v>
      </c>
      <c r="K461" s="30" t="s">
        <v>319</v>
      </c>
      <c r="L461" s="30" t="s">
        <v>320</v>
      </c>
      <c r="M461" s="29" t="s">
        <v>99</v>
      </c>
      <c r="N461" s="29" t="s">
        <v>47</v>
      </c>
      <c r="O461" s="29" t="s">
        <v>100</v>
      </c>
      <c r="P461" s="1" t="str">
        <f aca="false">_xlfn.CONCAT(D461,"/",E461)</f>
        <v>2013/2</v>
      </c>
    </row>
    <row r="462" customFormat="false" ht="15.8" hidden="true" customHeight="false" outlineLevel="0" collapsed="false">
      <c r="A462" s="29" t="s">
        <v>1639</v>
      </c>
      <c r="B462" s="29" t="s">
        <v>1640</v>
      </c>
      <c r="C462" s="30" t="s">
        <v>1641</v>
      </c>
      <c r="D462" s="30" t="s">
        <v>270</v>
      </c>
      <c r="E462" s="30" t="s">
        <v>47</v>
      </c>
      <c r="F462" s="30" t="s">
        <v>34</v>
      </c>
      <c r="G462" s="30" t="s">
        <v>551</v>
      </c>
      <c r="H462" s="30" t="s">
        <v>551</v>
      </c>
      <c r="I462" s="30" t="s">
        <v>267</v>
      </c>
      <c r="J462" s="30" t="s">
        <v>268</v>
      </c>
      <c r="K462" s="30" t="s">
        <v>552</v>
      </c>
      <c r="L462" s="30"/>
      <c r="M462" s="29" t="s">
        <v>270</v>
      </c>
      <c r="N462" s="29" t="s">
        <v>47</v>
      </c>
      <c r="O462" s="29" t="s">
        <v>374</v>
      </c>
      <c r="P462" s="1" t="str">
        <f aca="false">_xlfn.CONCAT(D462,"/",E462)</f>
        <v>2020/1</v>
      </c>
    </row>
    <row r="463" customFormat="false" ht="15.8" hidden="true" customHeight="false" outlineLevel="0" collapsed="false">
      <c r="A463" s="29" t="s">
        <v>1642</v>
      </c>
      <c r="B463" s="29" t="s">
        <v>1643</v>
      </c>
      <c r="C463" s="30" t="s">
        <v>1644</v>
      </c>
      <c r="D463" s="30" t="s">
        <v>54</v>
      </c>
      <c r="E463" s="30" t="s">
        <v>33</v>
      </c>
      <c r="F463" s="30" t="s">
        <v>59</v>
      </c>
      <c r="G463" s="30" t="s">
        <v>342</v>
      </c>
      <c r="H463" s="30" t="s">
        <v>342</v>
      </c>
      <c r="I463" s="30" t="s">
        <v>167</v>
      </c>
      <c r="J463" s="30" t="s">
        <v>62</v>
      </c>
      <c r="K463" s="30" t="s">
        <v>168</v>
      </c>
      <c r="L463" s="30"/>
      <c r="M463" s="29" t="s">
        <v>114</v>
      </c>
      <c r="N463" s="29" t="s">
        <v>33</v>
      </c>
      <c r="O463" s="29" t="s">
        <v>355</v>
      </c>
      <c r="P463" s="1" t="str">
        <f aca="false">_xlfn.CONCAT(D463,"/",E463)</f>
        <v>2017/2</v>
      </c>
    </row>
    <row r="464" customFormat="false" ht="15.8" hidden="true" customHeight="false" outlineLevel="0" collapsed="false">
      <c r="A464" s="29" t="s">
        <v>1645</v>
      </c>
      <c r="B464" s="29" t="s">
        <v>1646</v>
      </c>
      <c r="C464" s="30" t="s">
        <v>1647</v>
      </c>
      <c r="D464" s="30" t="s">
        <v>174</v>
      </c>
      <c r="E464" s="30" t="s">
        <v>47</v>
      </c>
      <c r="F464" s="30" t="s">
        <v>105</v>
      </c>
      <c r="G464" s="30" t="s">
        <v>175</v>
      </c>
      <c r="H464" s="30" t="s">
        <v>175</v>
      </c>
      <c r="I464" s="30" t="s">
        <v>198</v>
      </c>
      <c r="J464" s="30" t="s">
        <v>108</v>
      </c>
      <c r="K464" s="30" t="s">
        <v>781</v>
      </c>
      <c r="L464" s="30"/>
      <c r="M464" s="29" t="s">
        <v>174</v>
      </c>
      <c r="N464" s="29" t="s">
        <v>47</v>
      </c>
      <c r="O464" s="29" t="s">
        <v>289</v>
      </c>
      <c r="P464" s="1" t="str">
        <f aca="false">_xlfn.CONCAT(D464,"/",E464)</f>
        <v>2016/1</v>
      </c>
    </row>
    <row r="465" customFormat="false" ht="15.8" hidden="true" customHeight="false" outlineLevel="0" collapsed="false">
      <c r="A465" s="29" t="s">
        <v>1648</v>
      </c>
      <c r="B465" s="29" t="s">
        <v>1649</v>
      </c>
      <c r="C465" s="30" t="s">
        <v>1650</v>
      </c>
      <c r="D465" s="30" t="s">
        <v>114</v>
      </c>
      <c r="E465" s="30" t="s">
        <v>33</v>
      </c>
      <c r="F465" s="30" t="s">
        <v>59</v>
      </c>
      <c r="G465" s="30" t="s">
        <v>635</v>
      </c>
      <c r="H465" s="30" t="s">
        <v>635</v>
      </c>
      <c r="I465" s="30" t="s">
        <v>167</v>
      </c>
      <c r="J465" s="30" t="s">
        <v>62</v>
      </c>
      <c r="K465" s="30" t="s">
        <v>168</v>
      </c>
      <c r="L465" s="30"/>
      <c r="M465" s="29" t="s">
        <v>114</v>
      </c>
      <c r="N465" s="29" t="s">
        <v>33</v>
      </c>
      <c r="O465" s="29" t="s">
        <v>169</v>
      </c>
      <c r="P465" s="1" t="str">
        <f aca="false">_xlfn.CONCAT(D465,"/",E465)</f>
        <v>2018/2</v>
      </c>
    </row>
    <row r="466" customFormat="false" ht="15.8" hidden="true" customHeight="false" outlineLevel="0" collapsed="false">
      <c r="A466" s="29" t="s">
        <v>1651</v>
      </c>
      <c r="B466" s="29" t="s">
        <v>1652</v>
      </c>
      <c r="C466" s="30" t="s">
        <v>1653</v>
      </c>
      <c r="D466" s="30" t="s">
        <v>99</v>
      </c>
      <c r="E466" s="30" t="s">
        <v>47</v>
      </c>
      <c r="F466" s="30" t="s">
        <v>59</v>
      </c>
      <c r="G466" s="30" t="s">
        <v>145</v>
      </c>
      <c r="H466" s="30" t="s">
        <v>145</v>
      </c>
      <c r="I466" s="30" t="s">
        <v>97</v>
      </c>
      <c r="J466" s="30" t="s">
        <v>62</v>
      </c>
      <c r="K466" s="30" t="s">
        <v>410</v>
      </c>
      <c r="L466" s="30"/>
      <c r="M466" s="29" t="s">
        <v>99</v>
      </c>
      <c r="N466" s="29" t="s">
        <v>33</v>
      </c>
      <c r="O466" s="29" t="s">
        <v>100</v>
      </c>
      <c r="P466" s="1" t="str">
        <f aca="false">_xlfn.CONCAT(D466,"/",E466)</f>
        <v>2015/1</v>
      </c>
    </row>
    <row r="467" customFormat="false" ht="15.8" hidden="true" customHeight="false" outlineLevel="0" collapsed="false">
      <c r="A467" s="29" t="s">
        <v>1654</v>
      </c>
      <c r="B467" s="29" t="s">
        <v>1655</v>
      </c>
      <c r="C467" s="30" t="s">
        <v>1656</v>
      </c>
      <c r="D467" s="30" t="s">
        <v>114</v>
      </c>
      <c r="E467" s="30" t="s">
        <v>47</v>
      </c>
      <c r="F467" s="30" t="s">
        <v>34</v>
      </c>
      <c r="G467" s="30" t="s">
        <v>388</v>
      </c>
      <c r="H467" s="30" t="s">
        <v>388</v>
      </c>
      <c r="I467" s="30" t="s">
        <v>267</v>
      </c>
      <c r="J467" s="30" t="s">
        <v>268</v>
      </c>
      <c r="K467" s="30" t="s">
        <v>1657</v>
      </c>
      <c r="L467" s="30"/>
      <c r="M467" s="29" t="s">
        <v>270</v>
      </c>
      <c r="N467" s="29" t="s">
        <v>47</v>
      </c>
      <c r="O467" s="29" t="s">
        <v>451</v>
      </c>
      <c r="P467" s="1" t="str">
        <f aca="false">_xlfn.CONCAT(D467,"/",E467)</f>
        <v>2018/1</v>
      </c>
    </row>
  </sheetData>
  <autoFilter ref="A1:P467"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</TotalTime>
  <Application>LibreOffice/6.0.5.2$Windows_X86_64 LibreOffice_project/54c8cbb85f300ac59db32fe8a675ff7683cd5a16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2020-09-22T15:12:03Z</dcterms:created>
  <dc:creator>Thiago</dc:creator>
  <dc:description/>
  <dc:language>pt-BR</dc:language>
  <cp:lastModifiedBy/>
  <dcterms:modified xsi:type="dcterms:W3CDTF">2020-09-23T10:23:16Z</dcterms:modified>
  <cp:revision>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